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xr:revisionPtr revIDLastSave="0" documentId="8_{F495744D-B755-F14B-B28E-399F8B143A99}" xr6:coauthVersionLast="47" xr6:coauthVersionMax="47" xr10:uidLastSave="{00000000-0000-0000-0000-000000000000}"/>
  <bookViews>
    <workbookView xWindow="9912" yWindow="420" windowWidth="9720" windowHeight="7140" tabRatio="777" activeTab="2" xr2:uid="{00000000-000D-0000-FFFF-FFFF00000000}"/>
  </bookViews>
  <sheets>
    <sheet name="командный" sheetId="34" r:id="rId1"/>
    <sheet name="лично-командный" sheetId="27" r:id="rId2"/>
    <sheet name="личники по местам" sheetId="36" r:id="rId3"/>
    <sheet name="строй 1 судья" sheetId="28" state="hidden" r:id="rId4"/>
    <sheet name="строй 2 судья" sheetId="35" state="hidden" r:id="rId5"/>
    <sheet name="с поподаниями" sheetId="37" r:id="rId6"/>
  </sheets>
  <definedNames>
    <definedName name="_xlnm._FilterDatabase" localSheetId="0" hidden="1">командный!#REF!</definedName>
    <definedName name="_xlnm._FilterDatabase" localSheetId="2" hidden="1">'личники по местам'!$C$6:$F$241</definedName>
    <definedName name="_xlnm._FilterDatabase" localSheetId="1" hidden="1">'лично-командный'!$A$5:$N$5</definedName>
    <definedName name="_xlnm._FilterDatabase" localSheetId="3" hidden="1">'строй 1 судья'!$A$6:$L$6</definedName>
    <definedName name="_xlnm._FilterDatabase" localSheetId="4" hidden="1">'строй 2 судья'!$A$6:$L$6</definedName>
    <definedName name="_xlnm.Print_Titles" localSheetId="0">командный!$4:$6</definedName>
    <definedName name="_xlnm.Print_Titles" localSheetId="2">'личники по местам'!$4:$5</definedName>
    <definedName name="_xlnm.Print_Titles" localSheetId="1">'лично-командный'!$3:$3</definedName>
    <definedName name="_xlnm.Print_Titles" localSheetId="3">'строй 1 судья'!$4:$6</definedName>
    <definedName name="_xlnm.Print_Titles" localSheetId="4">'строй 2 судья'!$4:$6</definedName>
    <definedName name="_xlnm.Print_Area" localSheetId="0">командный!$A$1:$F$37</definedName>
    <definedName name="_xlnm.Print_Area" localSheetId="2">'личники по местам'!$A$1:$G$252</definedName>
    <definedName name="_xlnm.Print_Area" localSheetId="1">'лично-командный'!$A$1:$L$292</definedName>
    <definedName name="_xlnm.Print_Area" localSheetId="3">'строй 1 судья'!$A$1:$L$52</definedName>
    <definedName name="_xlnm.Print_Area" localSheetId="4">'строй 2 судья'!$A$1:$L$52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8" i="27" l="1"/>
  <c r="N279" i="27"/>
  <c r="N272" i="27"/>
  <c r="N254" i="27"/>
  <c r="N227" i="27"/>
  <c r="N199" i="27"/>
  <c r="O173" i="27"/>
  <c r="N163" i="27"/>
  <c r="N153" i="27"/>
  <c r="O146" i="27"/>
  <c r="O136" i="27"/>
  <c r="P128" i="27"/>
  <c r="O92" i="27"/>
  <c r="G284" i="27"/>
  <c r="G283" i="27"/>
  <c r="G282" i="27"/>
  <c r="G281" i="27"/>
  <c r="G280" i="27"/>
  <c r="G279" i="27"/>
  <c r="G278" i="27"/>
  <c r="G277" i="27"/>
  <c r="G266" i="27"/>
  <c r="G265" i="27"/>
  <c r="G264" i="27"/>
  <c r="G263" i="27"/>
  <c r="G262" i="27"/>
  <c r="G261" i="27"/>
  <c r="G260" i="27"/>
  <c r="G259" i="27"/>
  <c r="G257" i="27"/>
  <c r="G256" i="27"/>
  <c r="G255" i="27"/>
  <c r="G254" i="27"/>
  <c r="G253" i="27"/>
  <c r="G252" i="27"/>
  <c r="G251" i="27"/>
  <c r="G250" i="27"/>
  <c r="G239" i="27"/>
  <c r="G238" i="27"/>
  <c r="G237" i="27"/>
  <c r="G236" i="27"/>
  <c r="G235" i="27"/>
  <c r="G234" i="27"/>
  <c r="G233" i="27"/>
  <c r="G232" i="27"/>
  <c r="G221" i="27"/>
  <c r="G220" i="27"/>
  <c r="G219" i="27"/>
  <c r="G218" i="27"/>
  <c r="G217" i="27"/>
  <c r="G216" i="27"/>
  <c r="G215" i="27"/>
  <c r="G214" i="27"/>
  <c r="G212" i="27"/>
  <c r="G211" i="27"/>
  <c r="G210" i="27"/>
  <c r="G209" i="27"/>
  <c r="G208" i="27"/>
  <c r="G207" i="27"/>
  <c r="G206" i="27"/>
  <c r="G205" i="27"/>
  <c r="G203" i="27"/>
  <c r="G202" i="27"/>
  <c r="G201" i="27"/>
  <c r="G200" i="27"/>
  <c r="G199" i="27"/>
  <c r="G198" i="27"/>
  <c r="G197" i="27"/>
  <c r="G196" i="27"/>
  <c r="G194" i="27"/>
  <c r="G193" i="27"/>
  <c r="G192" i="27"/>
  <c r="G191" i="27"/>
  <c r="G190" i="27"/>
  <c r="G189" i="27"/>
  <c r="G188" i="27"/>
  <c r="G187" i="27"/>
  <c r="G185" i="27"/>
  <c r="G184" i="27"/>
  <c r="G183" i="27"/>
  <c r="G182" i="27"/>
  <c r="G181" i="27"/>
  <c r="G180" i="27"/>
  <c r="G179" i="27"/>
  <c r="G178" i="27"/>
  <c r="G176" i="27"/>
  <c r="G175" i="27"/>
  <c r="G174" i="27"/>
  <c r="G173" i="27"/>
  <c r="G172" i="27"/>
  <c r="G171" i="27"/>
  <c r="G170" i="27"/>
  <c r="G169" i="27"/>
  <c r="G167" i="27"/>
  <c r="G166" i="27"/>
  <c r="G165" i="27"/>
  <c r="G164" i="27"/>
  <c r="G163" i="27"/>
  <c r="G162" i="27"/>
  <c r="G161" i="27"/>
  <c r="G160" i="27"/>
  <c r="I150" i="27"/>
  <c r="G149" i="27"/>
  <c r="G148" i="27"/>
  <c r="G147" i="27"/>
  <c r="G146" i="27"/>
  <c r="G145" i="27"/>
  <c r="G144" i="27"/>
  <c r="G143" i="27"/>
  <c r="G142" i="27"/>
  <c r="G140" i="27"/>
  <c r="G139" i="27"/>
  <c r="G138" i="27"/>
  <c r="G137" i="27"/>
  <c r="G136" i="27"/>
  <c r="G135" i="27"/>
  <c r="G134" i="27"/>
  <c r="G133" i="27"/>
  <c r="G131" i="27"/>
  <c r="G130" i="27"/>
  <c r="G129" i="27"/>
  <c r="G128" i="27"/>
  <c r="G127" i="27"/>
  <c r="G126" i="27"/>
  <c r="G125" i="27"/>
  <c r="G124" i="27"/>
  <c r="G122" i="27"/>
  <c r="G121" i="27"/>
  <c r="G120" i="27"/>
  <c r="G119" i="27"/>
  <c r="G118" i="27"/>
  <c r="G117" i="27"/>
  <c r="G116" i="27"/>
  <c r="G115" i="27"/>
  <c r="G113" i="27"/>
  <c r="G112" i="27"/>
  <c r="G111" i="27"/>
  <c r="G110" i="27"/>
  <c r="G109" i="27"/>
  <c r="G108" i="27"/>
  <c r="G107" i="27"/>
  <c r="G106" i="27"/>
  <c r="G104" i="27"/>
  <c r="G103" i="27"/>
  <c r="G102" i="27"/>
  <c r="G101" i="27"/>
  <c r="G100" i="27"/>
  <c r="G99" i="27"/>
  <c r="G98" i="27"/>
  <c r="G97" i="27"/>
  <c r="G95" i="27"/>
  <c r="G94" i="27"/>
  <c r="G93" i="27"/>
  <c r="G92" i="27"/>
  <c r="G91" i="27"/>
  <c r="G90" i="27"/>
  <c r="G89" i="27"/>
  <c r="G88" i="27"/>
  <c r="G86" i="27"/>
  <c r="G85" i="27"/>
  <c r="G84" i="27"/>
  <c r="G83" i="27"/>
  <c r="G82" i="27"/>
  <c r="G81" i="27"/>
  <c r="G80" i="27"/>
  <c r="G79" i="27"/>
  <c r="G77" i="27"/>
  <c r="G76" i="27"/>
  <c r="G75" i="27"/>
  <c r="G74" i="27"/>
  <c r="G73" i="27"/>
  <c r="G72" i="27"/>
  <c r="G71" i="27"/>
  <c r="I70" i="27"/>
  <c r="G70" i="27"/>
  <c r="G68" i="27"/>
  <c r="G67" i="27"/>
  <c r="G66" i="27"/>
  <c r="G65" i="27"/>
  <c r="G64" i="27"/>
  <c r="G63" i="27"/>
  <c r="G62" i="27"/>
  <c r="G61" i="27"/>
  <c r="G59" i="27"/>
  <c r="G58" i="27"/>
  <c r="G57" i="27"/>
  <c r="G56" i="27"/>
  <c r="G55" i="27"/>
  <c r="G54" i="27"/>
  <c r="G53" i="27"/>
  <c r="G52" i="27"/>
  <c r="G50" i="27"/>
  <c r="G49" i="27"/>
  <c r="G48" i="27"/>
  <c r="G47" i="27"/>
  <c r="G46" i="27"/>
  <c r="G45" i="27"/>
  <c r="G44" i="27"/>
  <c r="G43" i="27"/>
  <c r="G32" i="27"/>
  <c r="G31" i="27"/>
  <c r="G30" i="27"/>
  <c r="G29" i="27"/>
  <c r="G28" i="27"/>
  <c r="G27" i="27"/>
  <c r="G26" i="27"/>
  <c r="G25" i="27"/>
  <c r="G23" i="27"/>
  <c r="G22" i="27"/>
  <c r="G21" i="27"/>
  <c r="G20" i="27"/>
  <c r="G19" i="27"/>
  <c r="G18" i="27"/>
  <c r="G17" i="27"/>
  <c r="I16" i="27"/>
  <c r="G16" i="27"/>
  <c r="G14" i="27"/>
  <c r="G13" i="27"/>
  <c r="G12" i="27"/>
  <c r="G11" i="27"/>
  <c r="G10" i="27"/>
  <c r="G9" i="27"/>
  <c r="G8" i="27"/>
  <c r="G7" i="27"/>
  <c r="I7" i="27"/>
  <c r="J6" i="27"/>
  <c r="I70" i="37"/>
  <c r="N205" i="37"/>
  <c r="I16" i="37"/>
  <c r="I150" i="37"/>
  <c r="G23" i="37"/>
  <c r="G284" i="37"/>
  <c r="G283" i="37"/>
  <c r="G282" i="37"/>
  <c r="G281" i="37"/>
  <c r="G280" i="37"/>
  <c r="G279" i="37"/>
  <c r="G278" i="37"/>
  <c r="G277" i="37"/>
  <c r="G266" i="37"/>
  <c r="G265" i="37"/>
  <c r="G264" i="37"/>
  <c r="G263" i="37"/>
  <c r="G262" i="37"/>
  <c r="G261" i="37"/>
  <c r="G260" i="37"/>
  <c r="G259" i="37"/>
  <c r="G257" i="37"/>
  <c r="G256" i="37"/>
  <c r="G255" i="37"/>
  <c r="G254" i="37"/>
  <c r="G253" i="37"/>
  <c r="G252" i="37"/>
  <c r="G251" i="37"/>
  <c r="G250" i="37"/>
  <c r="G239" i="37"/>
  <c r="G238" i="37"/>
  <c r="G237" i="37"/>
  <c r="G236" i="37"/>
  <c r="G235" i="37"/>
  <c r="G234" i="37"/>
  <c r="G233" i="37"/>
  <c r="G232" i="37"/>
  <c r="G221" i="37"/>
  <c r="G220" i="37"/>
  <c r="G219" i="37"/>
  <c r="G218" i="37"/>
  <c r="G217" i="37"/>
  <c r="G216" i="37"/>
  <c r="G215" i="37"/>
  <c r="G214" i="37"/>
  <c r="G212" i="37"/>
  <c r="G211" i="37"/>
  <c r="G210" i="37"/>
  <c r="G209" i="37"/>
  <c r="G208" i="37"/>
  <c r="G207" i="37"/>
  <c r="G206" i="37"/>
  <c r="G205" i="37"/>
  <c r="G203" i="37"/>
  <c r="G202" i="37"/>
  <c r="G201" i="37"/>
  <c r="G200" i="37"/>
  <c r="G199" i="37"/>
  <c r="G198" i="37"/>
  <c r="G197" i="37"/>
  <c r="G196" i="37"/>
  <c r="G194" i="37"/>
  <c r="G193" i="37"/>
  <c r="G192" i="37"/>
  <c r="G191" i="37"/>
  <c r="G190" i="37"/>
  <c r="G189" i="37"/>
  <c r="G188" i="37"/>
  <c r="G187" i="37"/>
  <c r="G185" i="37"/>
  <c r="G184" i="37"/>
  <c r="G183" i="37"/>
  <c r="G182" i="37"/>
  <c r="G181" i="37"/>
  <c r="G180" i="37"/>
  <c r="G179" i="37"/>
  <c r="G178" i="37"/>
  <c r="G176" i="37"/>
  <c r="G175" i="37"/>
  <c r="G174" i="37"/>
  <c r="G173" i="37"/>
  <c r="G172" i="37"/>
  <c r="G171" i="37"/>
  <c r="G170" i="37"/>
  <c r="G169" i="37"/>
  <c r="G167" i="37"/>
  <c r="G166" i="37"/>
  <c r="G165" i="37"/>
  <c r="G164" i="37"/>
  <c r="G163" i="37"/>
  <c r="G162" i="37"/>
  <c r="G161" i="37"/>
  <c r="G160" i="37"/>
  <c r="G149" i="37"/>
  <c r="G148" i="37"/>
  <c r="G147" i="37"/>
  <c r="G146" i="37"/>
  <c r="G145" i="37"/>
  <c r="G144" i="37"/>
  <c r="G143" i="37"/>
  <c r="G142" i="37"/>
  <c r="G140" i="37"/>
  <c r="G139" i="37"/>
  <c r="G138" i="37"/>
  <c r="G137" i="37"/>
  <c r="G136" i="37"/>
  <c r="G135" i="37"/>
  <c r="G134" i="37"/>
  <c r="G133" i="37"/>
  <c r="G131" i="37"/>
  <c r="G130" i="37"/>
  <c r="G129" i="37"/>
  <c r="G128" i="37"/>
  <c r="G127" i="37"/>
  <c r="G126" i="37"/>
  <c r="G125" i="37"/>
  <c r="G124" i="37"/>
  <c r="G122" i="37"/>
  <c r="G121" i="37"/>
  <c r="G120" i="37"/>
  <c r="G119" i="37"/>
  <c r="G118" i="37"/>
  <c r="G117" i="37"/>
  <c r="G116" i="37"/>
  <c r="G115" i="37"/>
  <c r="G113" i="37"/>
  <c r="G112" i="37"/>
  <c r="G111" i="37"/>
  <c r="G110" i="37"/>
  <c r="G109" i="37"/>
  <c r="G108" i="37"/>
  <c r="G107" i="37"/>
  <c r="G106" i="37"/>
  <c r="G104" i="37"/>
  <c r="G103" i="37"/>
  <c r="G102" i="37"/>
  <c r="G101" i="37"/>
  <c r="G100" i="37"/>
  <c r="G99" i="37"/>
  <c r="G98" i="37"/>
  <c r="G97" i="37"/>
  <c r="G95" i="37"/>
  <c r="G94" i="37"/>
  <c r="G93" i="37"/>
  <c r="G92" i="37"/>
  <c r="G91" i="37"/>
  <c r="G90" i="37"/>
  <c r="G89" i="37"/>
  <c r="G88" i="37"/>
  <c r="G86" i="37"/>
  <c r="G85" i="37"/>
  <c r="G84" i="37"/>
  <c r="G83" i="37"/>
  <c r="G82" i="37"/>
  <c r="G81" i="37"/>
  <c r="G80" i="37"/>
  <c r="G79" i="37"/>
  <c r="G77" i="37"/>
  <c r="G76" i="37"/>
  <c r="G75" i="37"/>
  <c r="G74" i="37"/>
  <c r="G73" i="37"/>
  <c r="G72" i="37"/>
  <c r="G71" i="37"/>
  <c r="G70" i="37"/>
  <c r="G68" i="37"/>
  <c r="G67" i="37"/>
  <c r="G66" i="37"/>
  <c r="G65" i="37"/>
  <c r="G64" i="37"/>
  <c r="G63" i="37"/>
  <c r="G62" i="37"/>
  <c r="G61" i="37"/>
  <c r="G59" i="37"/>
  <c r="G58" i="37"/>
  <c r="G57" i="37"/>
  <c r="G56" i="37"/>
  <c r="G55" i="37"/>
  <c r="G54" i="37"/>
  <c r="G53" i="37"/>
  <c r="G52" i="37"/>
  <c r="G50" i="37"/>
  <c r="G49" i="37"/>
  <c r="G48" i="37"/>
  <c r="G47" i="37"/>
  <c r="G46" i="37"/>
  <c r="G45" i="37"/>
  <c r="G44" i="37"/>
  <c r="G43" i="37"/>
  <c r="G32" i="37"/>
  <c r="G31" i="37"/>
  <c r="G30" i="37"/>
  <c r="G29" i="37"/>
  <c r="G28" i="37"/>
  <c r="G27" i="37"/>
  <c r="G26" i="37"/>
  <c r="G25" i="37"/>
  <c r="G22" i="37"/>
  <c r="G21" i="37"/>
  <c r="G20" i="37"/>
  <c r="G19" i="37"/>
  <c r="G18" i="37"/>
  <c r="G17" i="37"/>
  <c r="G16" i="37"/>
  <c r="G14" i="37"/>
  <c r="G13" i="37"/>
  <c r="G12" i="37"/>
  <c r="G11" i="37"/>
  <c r="G10" i="37"/>
  <c r="G9" i="37"/>
  <c r="G8" i="37"/>
  <c r="G7" i="37"/>
  <c r="N10" i="37"/>
  <c r="J6" i="37"/>
  <c r="R74" i="37"/>
  <c r="I7" i="37"/>
  <c r="A20" i="34"/>
  <c r="A26" i="34"/>
  <c r="A27" i="34"/>
  <c r="A33" i="34"/>
  <c r="A34" i="34"/>
  <c r="A13" i="34"/>
  <c r="A12" i="34"/>
  <c r="N119" i="27"/>
  <c r="N181" i="27"/>
  <c r="N28" i="27"/>
  <c r="N20" i="27"/>
  <c r="N10" i="27"/>
  <c r="N47" i="27"/>
  <c r="N55" i="27"/>
  <c r="N110" i="27"/>
  <c r="K22" i="28"/>
  <c r="K9" i="35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N64" i="27"/>
  <c r="N83" i="27"/>
  <c r="N100" i="27"/>
  <c r="N128" i="27"/>
  <c r="N235" i="27"/>
  <c r="N74" i="27"/>
  <c r="R74" i="27"/>
  <c r="N92" i="27"/>
  <c r="N281" i="27"/>
  <c r="N191" i="27"/>
  <c r="N218" i="27"/>
  <c r="N146" i="27"/>
  <c r="N136" i="27"/>
  <c r="H25" i="34"/>
  <c r="G30" i="34"/>
  <c r="H30" i="34"/>
  <c r="H28" i="34"/>
  <c r="H36" i="34"/>
  <c r="H26" i="34"/>
  <c r="G31" i="34"/>
  <c r="H31" i="34"/>
  <c r="G35" i="34"/>
  <c r="H35" i="34"/>
  <c r="G33" i="34"/>
  <c r="H33" i="34"/>
  <c r="G24" i="34"/>
  <c r="H24" i="34"/>
  <c r="G22" i="34"/>
  <c r="H22" i="34"/>
  <c r="G29" i="34"/>
  <c r="H29" i="34"/>
  <c r="H34" i="34"/>
  <c r="G23" i="34"/>
  <c r="H23" i="34"/>
  <c r="G27" i="34"/>
  <c r="H27" i="34"/>
  <c r="H32" i="34"/>
  <c r="F28" i="34"/>
  <c r="F25" i="34"/>
  <c r="F30" i="34"/>
  <c r="F31" i="34"/>
  <c r="F29" i="34"/>
  <c r="F22" i="34"/>
  <c r="F26" i="34"/>
  <c r="F32" i="34"/>
  <c r="F24" i="34"/>
  <c r="F36" i="34"/>
  <c r="F27" i="34"/>
  <c r="F23" i="34"/>
  <c r="F35" i="34"/>
  <c r="F34" i="34"/>
  <c r="F33" i="34"/>
</calcChain>
</file>

<file path=xl/sharedStrings.xml><?xml version="1.0" encoding="utf-8"?>
<sst xmlns="http://schemas.openxmlformats.org/spreadsheetml/2006/main" count="1513" uniqueCount="514">
  <si>
    <t>№</t>
  </si>
  <si>
    <t xml:space="preserve">фамилия, имя </t>
  </si>
  <si>
    <t>место</t>
  </si>
  <si>
    <t>сумма</t>
  </si>
  <si>
    <t>Главный судья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</si>
  <si>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</si>
  <si>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</si>
  <si>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</si>
  <si>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</si>
  <si>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</si>
  <si>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</si>
  <si>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</si>
  <si>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</si>
  <si>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</si>
  <si>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</si>
  <si>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</si>
  <si>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</si>
  <si>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</si>
  <si>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</si>
  <si>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</si>
  <si>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</si>
  <si>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</si>
  <si>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</si>
  <si>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</si>
  <si>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</si>
  <si>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</si>
  <si>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исполнение строй.песни</t>
  </si>
  <si>
    <t>Пировский район</t>
  </si>
  <si>
    <t>выполнение приветствия на месте</t>
  </si>
  <si>
    <t>призеры в личном зачете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</si>
  <si>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</si>
  <si>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</si>
  <si>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</si>
  <si>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</si>
  <si>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А.Н. Литвиненко</t>
  </si>
  <si>
    <t>Ю.А. Крылов</t>
  </si>
  <si>
    <t>Ачинский район</t>
  </si>
  <si>
    <t>г.Ачинск</t>
  </si>
  <si>
    <t>г.Боготол</t>
  </si>
  <si>
    <t>г.Дивногорск</t>
  </si>
  <si>
    <t>г.Енисейск</t>
  </si>
  <si>
    <t>г.Канск</t>
  </si>
  <si>
    <t>г.Лесосибирск</t>
  </si>
  <si>
    <t>г.Шарыпово</t>
  </si>
  <si>
    <t>Октябрьский район г. Красноярск</t>
  </si>
  <si>
    <t>Северо-Енисейский район</t>
  </si>
  <si>
    <t>команда</t>
  </si>
  <si>
    <t>Советский район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</si>
  <si>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</si>
  <si>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</si>
  <si>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</si>
  <si>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16-17</t>
  </si>
  <si>
    <t>Результат, мин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</si>
  <si>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</si>
  <si>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</si>
  <si>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</si>
  <si>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</si>
  <si>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</si>
  <si>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</si>
  <si>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</si>
  <si>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</si>
  <si>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</si>
  <si>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</si>
  <si>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</si>
  <si>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</si>
  <si>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</si>
  <si>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</si>
  <si>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</si>
  <si>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</si>
  <si>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</si>
  <si>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</si>
  <si>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</si>
  <si>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</si>
  <si>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</si>
  <si>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</si>
  <si>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</si>
  <si>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</si>
  <si>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</si>
  <si>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</si>
  <si>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</si>
  <si>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</si>
  <si>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</si>
  <si>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</si>
  <si>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</si>
  <si>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</si>
  <si>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судья</t>
  </si>
  <si>
    <t>штраф,с</t>
  </si>
  <si>
    <t>время, мин</t>
  </si>
  <si>
    <t>№п/п</t>
  </si>
  <si>
    <t>КИРОВСКИЙ РАЙОН</t>
  </si>
  <si>
    <t>ОКТЯБРЬСКИЙ РАЙОН</t>
  </si>
  <si>
    <t>СОВЕТСКИЙ РАЙОН</t>
  </si>
  <si>
    <t>г.АЧИНСК</t>
  </si>
  <si>
    <t>г.БОГОТОЛ</t>
  </si>
  <si>
    <t>г. ДИВНОГОРСК</t>
  </si>
  <si>
    <t>г.ЕНИСЕЙСК</t>
  </si>
  <si>
    <t>г.КАНСК</t>
  </si>
  <si>
    <t>г.ЛЕСОСИБИРСК</t>
  </si>
  <si>
    <t>ЗАТО г.ЖЕЛЕЗНОГОРСК</t>
  </si>
  <si>
    <t>ЗАТО п. СОЛНЕЧНЫЙ</t>
  </si>
  <si>
    <t>г.МИНУСИНСК</t>
  </si>
  <si>
    <t>г. СОСНОВОБОРСК</t>
  </si>
  <si>
    <t>г.ШАРЫПОВО</t>
  </si>
  <si>
    <t>БОЛЬШЕМУРТИНСКИЙ РАЙОН</t>
  </si>
  <si>
    <t>ЕНИСЕЙСКИЙ РАЙОН</t>
  </si>
  <si>
    <t>Дорогов Кирилл</t>
  </si>
  <si>
    <t>Сухалитка Сергей</t>
  </si>
  <si>
    <t>Радченко Никита</t>
  </si>
  <si>
    <t>ИЛАНСКИЙ РАЙОН</t>
  </si>
  <si>
    <t>КАЗАЧИНСКИЙ РАЙОН</t>
  </si>
  <si>
    <t>КУРАГИНСКИЙ РАЙОН</t>
  </si>
  <si>
    <t>Дранишников Данила</t>
  </si>
  <si>
    <t>НОВОСЕЛОВСКИЙ РАЙОН</t>
  </si>
  <si>
    <t>УЖУРСКИЙ РАЙОН</t>
  </si>
  <si>
    <t>Советский район г.Красноярска</t>
  </si>
  <si>
    <t>г.Сосновоборск</t>
  </si>
  <si>
    <t>Курагинский район</t>
  </si>
  <si>
    <t xml:space="preserve">Пучинин Денис </t>
  </si>
  <si>
    <t xml:space="preserve">Гончаров Иван </t>
  </si>
  <si>
    <t>Долгих Дмитрий</t>
  </si>
  <si>
    <t>ИРБЕЙСКИЙ РАЙОН</t>
  </si>
  <si>
    <t>Сургутский Денис</t>
  </si>
  <si>
    <t>Балашов Андрей</t>
  </si>
  <si>
    <t xml:space="preserve">Щука Артём </t>
  </si>
  <si>
    <t xml:space="preserve">Сизых Антон </t>
  </si>
  <si>
    <t>Ковригин Егор</t>
  </si>
  <si>
    <t>Данилюк Максим</t>
  </si>
  <si>
    <t>Шаврин Роман</t>
  </si>
  <si>
    <t>Евтушенко Лев</t>
  </si>
  <si>
    <t>Гуляев Матвей</t>
  </si>
  <si>
    <t>Голубович Юрий</t>
  </si>
  <si>
    <t>Тонких Дмитрий</t>
  </si>
  <si>
    <t>Беденко Антон</t>
  </si>
  <si>
    <t>СЕВЕРО-ЕНИСЕЙСКИЙ РАЙОН</t>
  </si>
  <si>
    <t xml:space="preserve">Желтяков Артём </t>
  </si>
  <si>
    <t xml:space="preserve">Козяев Денис </t>
  </si>
  <si>
    <t>СУХОБУЗИМСКИЙ РАЙОН</t>
  </si>
  <si>
    <t>Шушаков Михаил</t>
  </si>
  <si>
    <t>Ланг Кирилл</t>
  </si>
  <si>
    <t>Тупицин Алексей</t>
  </si>
  <si>
    <t>КАРАТУЗСКИЙ РАЙОН</t>
  </si>
  <si>
    <t>КРАСНОТУРАНСКИЙ РАЙОН</t>
  </si>
  <si>
    <t>Октябрьский район г.Красноярска</t>
  </si>
  <si>
    <t>Каратузский район</t>
  </si>
  <si>
    <t>Краснотуранский район</t>
  </si>
  <si>
    <t>Ежов Владимир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</si>
  <si>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</si>
  <si>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</si>
  <si>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</si>
  <si>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</si>
  <si>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</si>
  <si>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</si>
  <si>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</si>
  <si>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</si>
  <si>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</si>
  <si>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</si>
  <si>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</si>
  <si>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</si>
  <si>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</si>
  <si>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</si>
  <si>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</si>
  <si>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</si>
  <si>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</si>
  <si>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</si>
  <si>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</si>
  <si>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</si>
  <si>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</si>
  <si>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</si>
  <si>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</si>
  <si>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</si>
  <si>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</si>
  <si>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</si>
  <si>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</si>
  <si>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</si>
  <si>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22.</t>
  </si>
  <si>
    <t xml:space="preserve"> ПРОТОКОЛ личных результатов </t>
  </si>
  <si>
    <t>очки</t>
  </si>
  <si>
    <t>командные очки (7 лучших)</t>
  </si>
  <si>
    <t>7 человек в команде, считать всех!!!</t>
  </si>
  <si>
    <t>ИТОГОВЫЙ  ПРОТОКОЛ</t>
  </si>
  <si>
    <t xml:space="preserve">Зяблов Михаил </t>
  </si>
  <si>
    <t xml:space="preserve">Попов Егор </t>
  </si>
  <si>
    <t>Амелькин Николай</t>
  </si>
  <si>
    <t>Войцехович Игорь</t>
  </si>
  <si>
    <t>Пулотов Денис</t>
  </si>
  <si>
    <t>Константинов Константин</t>
  </si>
  <si>
    <t>Миронов Никита</t>
  </si>
  <si>
    <t>Панчишин Илья</t>
  </si>
  <si>
    <t>Морозов Александр</t>
  </si>
  <si>
    <t>Чикин Дмитрий</t>
  </si>
  <si>
    <t>БОЛЬШЕУЛУЙСКИЙ РАЙОН</t>
  </si>
  <si>
    <t>Сорока Егор</t>
  </si>
  <si>
    <t>Афанасьев Дмитрий</t>
  </si>
  <si>
    <t>Попов Валентин</t>
  </si>
  <si>
    <t>Поносов Артём</t>
  </si>
  <si>
    <t>Латышев Степан</t>
  </si>
  <si>
    <t xml:space="preserve">Маркелов Захар </t>
  </si>
  <si>
    <t xml:space="preserve">Акатов Никита </t>
  </si>
  <si>
    <t>Ильин Арсений</t>
  </si>
  <si>
    <t>Маныхов Александр</t>
  </si>
  <si>
    <t>Соловьев Артем</t>
  </si>
  <si>
    <t>Кузнецов Данил</t>
  </si>
  <si>
    <t>Прощаков Мирон</t>
  </si>
  <si>
    <t>Сиваков Эдуард</t>
  </si>
  <si>
    <t xml:space="preserve">Грун Данил </t>
  </si>
  <si>
    <t>Давыдов Дмитрий</t>
  </si>
  <si>
    <t>Егоров Егор</t>
  </si>
  <si>
    <t>Кустов Иван</t>
  </si>
  <si>
    <t xml:space="preserve">Максименко Александр </t>
  </si>
  <si>
    <t xml:space="preserve">Малютин Егор </t>
  </si>
  <si>
    <t xml:space="preserve">Чернявский Максим </t>
  </si>
  <si>
    <t xml:space="preserve">Андрейчик Богдан </t>
  </si>
  <si>
    <t>Гришиенко Иван</t>
  </si>
  <si>
    <t xml:space="preserve">Мосейчук Владимир </t>
  </si>
  <si>
    <t xml:space="preserve">Сиренко Сергей </t>
  </si>
  <si>
    <t>Штромбергер Данил</t>
  </si>
  <si>
    <t xml:space="preserve">Матиков Иван </t>
  </si>
  <si>
    <t>Петрухин Александр</t>
  </si>
  <si>
    <t xml:space="preserve">Саранин Даниил </t>
  </si>
  <si>
    <t>Трифонов Савелий</t>
  </si>
  <si>
    <t>Сафин Никита</t>
  </si>
  <si>
    <t>Бабушкин Игорь</t>
  </si>
  <si>
    <t xml:space="preserve">Сергеев Никита </t>
  </si>
  <si>
    <t xml:space="preserve">Доронин Ярослав </t>
  </si>
  <si>
    <t>Блынду Владислав</t>
  </si>
  <si>
    <t xml:space="preserve">Пичугин Владислав </t>
  </si>
  <si>
    <t>Амосов Семён</t>
  </si>
  <si>
    <t xml:space="preserve">Антонов Дмитрий </t>
  </si>
  <si>
    <t xml:space="preserve">Григорьев Денис </t>
  </si>
  <si>
    <t xml:space="preserve">Романчук Сергей </t>
  </si>
  <si>
    <t xml:space="preserve">Рыжов Илья </t>
  </si>
  <si>
    <t>РЫБИНСКИЙ РАЙОН</t>
  </si>
  <si>
    <t>Махманазаров Фируз</t>
  </si>
  <si>
    <t xml:space="preserve">Голев Борис </t>
  </si>
  <si>
    <t xml:space="preserve">Шипицин Степан </t>
  </si>
  <si>
    <t xml:space="preserve">Мальцев Илья </t>
  </si>
  <si>
    <t xml:space="preserve">Разманов Сергей </t>
  </si>
  <si>
    <t xml:space="preserve">Панков Андрей </t>
  </si>
  <si>
    <t>Ильбахтин Богдан</t>
  </si>
  <si>
    <t xml:space="preserve">Соколов Кирилл </t>
  </si>
  <si>
    <t xml:space="preserve">Колединов Иван </t>
  </si>
  <si>
    <t xml:space="preserve">Будянский Иван </t>
  </si>
  <si>
    <t>Дондо Дмитрий</t>
  </si>
  <si>
    <t>Ибрагимов Дениз</t>
  </si>
  <si>
    <t>Заев Дмитрий</t>
  </si>
  <si>
    <t>Савинов Павел</t>
  </si>
  <si>
    <t xml:space="preserve">Хитров Данил </t>
  </si>
  <si>
    <t>Михайлов Никита</t>
  </si>
  <si>
    <t xml:space="preserve">Небольсин Андрей </t>
  </si>
  <si>
    <t xml:space="preserve">Степанов Александр </t>
  </si>
  <si>
    <t>Трофименко Владимир</t>
  </si>
  <si>
    <t>Рябков Данила</t>
  </si>
  <si>
    <t>Шефер Вячеслав</t>
  </si>
  <si>
    <t>ЦЕНТРАЛЬНЫЙ РАЙОН</t>
  </si>
  <si>
    <t xml:space="preserve">Ермаков Александр </t>
  </si>
  <si>
    <t xml:space="preserve">Жалнин Кирилл </t>
  </si>
  <si>
    <t xml:space="preserve">Калинин Иван </t>
  </si>
  <si>
    <t>Кузичев Михаил</t>
  </si>
  <si>
    <t xml:space="preserve">Василевский Александр </t>
  </si>
  <si>
    <t xml:space="preserve">Кастальский Кирилл </t>
  </si>
  <si>
    <t xml:space="preserve">Ульянов Иван </t>
  </si>
  <si>
    <t xml:space="preserve">Бурлаченко Ярослав </t>
  </si>
  <si>
    <t xml:space="preserve">Шестаков Даниил </t>
  </si>
  <si>
    <t xml:space="preserve">Атантаев Матвей </t>
  </si>
  <si>
    <t xml:space="preserve">Бабенко Максим </t>
  </si>
  <si>
    <t xml:space="preserve">Кондрашин Кирилл </t>
  </si>
  <si>
    <t xml:space="preserve">Космынин Александр </t>
  </si>
  <si>
    <t xml:space="preserve">Федченко Иван </t>
  </si>
  <si>
    <t xml:space="preserve">Тюленков Константин </t>
  </si>
  <si>
    <t>Морозов Дмитрий</t>
  </si>
  <si>
    <t>Моисеев Михаил</t>
  </si>
  <si>
    <t>Овсянников Егор</t>
  </si>
  <si>
    <t>Зимин Егор</t>
  </si>
  <si>
    <t>Губайдулин Максим</t>
  </si>
  <si>
    <t>Глушков Артем</t>
  </si>
  <si>
    <t>Размахнин Сергей</t>
  </si>
  <si>
    <t>Тарасов Даниил</t>
  </si>
  <si>
    <t>Мельников Дмитрий</t>
  </si>
  <si>
    <t xml:space="preserve">Моисеенко Илья </t>
  </si>
  <si>
    <t xml:space="preserve">Прилипко Арсений </t>
  </si>
  <si>
    <t>Киндеев Владислав</t>
  </si>
  <si>
    <t>Аксенов Кирилл</t>
  </si>
  <si>
    <t>Оноприенко Вадим</t>
  </si>
  <si>
    <t xml:space="preserve">Жижин Роман </t>
  </si>
  <si>
    <t xml:space="preserve">Семенков Сергей </t>
  </si>
  <si>
    <t xml:space="preserve">Гисвайн Тимофей </t>
  </si>
  <si>
    <t xml:space="preserve">Мартынов Сергей </t>
  </si>
  <si>
    <t xml:space="preserve">Кулаков Максим </t>
  </si>
  <si>
    <t xml:space="preserve">Ванин Глеб </t>
  </si>
  <si>
    <t xml:space="preserve">Турубанов Вячеслав </t>
  </si>
  <si>
    <t xml:space="preserve">Комисев Артур </t>
  </si>
  <si>
    <t>Андреев Денис</t>
  </si>
  <si>
    <t>Дудник Александр</t>
  </si>
  <si>
    <t>Игнатенко Ренат</t>
  </si>
  <si>
    <t>Кожурин Константин</t>
  </si>
  <si>
    <t>Лаптев Антон</t>
  </si>
  <si>
    <t>Скалкин Максим</t>
  </si>
  <si>
    <t>Фокин Алексей</t>
  </si>
  <si>
    <t>Николаев Назар</t>
  </si>
  <si>
    <t>Казаков Константин</t>
  </si>
  <si>
    <t>Азаров Матвей</t>
  </si>
  <si>
    <t xml:space="preserve">Савин Кирилл </t>
  </si>
  <si>
    <t>Килин Иван</t>
  </si>
  <si>
    <t xml:space="preserve">Горбенко Севастьян </t>
  </si>
  <si>
    <t>Арчаков Даниил</t>
  </si>
  <si>
    <t xml:space="preserve">Боганов Даниил </t>
  </si>
  <si>
    <t>Дружинин Илья</t>
  </si>
  <si>
    <t>Колякин Никита</t>
  </si>
  <si>
    <t>Костин Кирилл</t>
  </si>
  <si>
    <t>Симаков Геннадий</t>
  </si>
  <si>
    <t xml:space="preserve">Щерба Руслан </t>
  </si>
  <si>
    <t>Кабиров Вячеслав</t>
  </si>
  <si>
    <t xml:space="preserve">Юсас Евгений </t>
  </si>
  <si>
    <t>Катцын Данил</t>
  </si>
  <si>
    <t xml:space="preserve">Кожуховский Анатолий </t>
  </si>
  <si>
    <t>Чирук Иван</t>
  </si>
  <si>
    <t xml:space="preserve">Лесников Матвей </t>
  </si>
  <si>
    <t>Денисенко Иван</t>
  </si>
  <si>
    <t>ШАРЫПОВСКИЙ МУНИЦИПАЛЬНЫЙ ОКРУГ</t>
  </si>
  <si>
    <t>Иванов Авраам</t>
  </si>
  <si>
    <t>Сон Андрей</t>
  </si>
  <si>
    <t>Земляной Даниил</t>
  </si>
  <si>
    <t>Таран Данила</t>
  </si>
  <si>
    <t xml:space="preserve">Стародубцев Александр </t>
  </si>
  <si>
    <t xml:space="preserve">Никиенко Павел </t>
  </si>
  <si>
    <t xml:space="preserve">Коншин Александр </t>
  </si>
  <si>
    <t>Матырко Иван</t>
  </si>
  <si>
    <t>Левченко Тимофей</t>
  </si>
  <si>
    <t>Лейман Максим</t>
  </si>
  <si>
    <t>Самохин Михаил</t>
  </si>
  <si>
    <t>Умаров Рустам</t>
  </si>
  <si>
    <t>Кирилюк Владислав</t>
  </si>
  <si>
    <t>Щука Артем</t>
  </si>
  <si>
    <t>Пеганов Михаил</t>
  </si>
  <si>
    <t>Бугаев Александр</t>
  </si>
  <si>
    <t>Бушмакин Ярослав</t>
  </si>
  <si>
    <t>Машуков Кирилл</t>
  </si>
  <si>
    <t>Клочко Андрей</t>
  </si>
  <si>
    <t>Фирст Егор</t>
  </si>
  <si>
    <t>Сараев Александр</t>
  </si>
  <si>
    <t>Пчелинцев Роман</t>
  </si>
  <si>
    <t>Кошелев Никита</t>
  </si>
  <si>
    <t xml:space="preserve">Рудых Роман </t>
  </si>
  <si>
    <t>Кубарьков Денис</t>
  </si>
  <si>
    <t xml:space="preserve">Полещук Иван </t>
  </si>
  <si>
    <t>Шкирмановский Владимир</t>
  </si>
  <si>
    <t>Фомин Данил</t>
  </si>
  <si>
    <t>Горохов Никита</t>
  </si>
  <si>
    <t>Хашин Роман</t>
  </si>
  <si>
    <t>Максимов Максим</t>
  </si>
  <si>
    <t>Тимошенко Илья</t>
  </si>
  <si>
    <t>Стряпухин Вадим</t>
  </si>
  <si>
    <t>Стряпухин Вячеслав</t>
  </si>
  <si>
    <t>Кузнецов Михаил</t>
  </si>
  <si>
    <t xml:space="preserve">Бесхлебный Артем </t>
  </si>
  <si>
    <t>Кондратенко Виктор</t>
  </si>
  <si>
    <t xml:space="preserve">Каргаполов Александр </t>
  </si>
  <si>
    <t>Ветров Никита</t>
  </si>
  <si>
    <t>Горбунов Кирилл</t>
  </si>
  <si>
    <t xml:space="preserve">Горячевский Эдуард </t>
  </si>
  <si>
    <t>Зверев Вячеслав</t>
  </si>
  <si>
    <t>Казарин Иван</t>
  </si>
  <si>
    <t>Цеунов Илья</t>
  </si>
  <si>
    <t>Михайленко Егор</t>
  </si>
  <si>
    <t>Мамедов Раван</t>
  </si>
  <si>
    <t>МАНСКИЙ РАЙОН</t>
  </si>
  <si>
    <t>Иванов Илья</t>
  </si>
  <si>
    <t>Сёмин Артур</t>
  </si>
  <si>
    <t>Толмачёв Данила</t>
  </si>
  <si>
    <t>Елагин Сергей</t>
  </si>
  <si>
    <t>Шпрингер Виталий</t>
  </si>
  <si>
    <t>Виммер Марк</t>
  </si>
  <si>
    <t>Бабанов Евгений</t>
  </si>
  <si>
    <t>Бабанов Сергей</t>
  </si>
  <si>
    <t>Черепин Матвей</t>
  </si>
  <si>
    <t>Ильин Тимофеев</t>
  </si>
  <si>
    <t>Криницын Дмитрий</t>
  </si>
  <si>
    <t>Шнягин Максим</t>
  </si>
  <si>
    <t>Рамазанов Руслан</t>
  </si>
  <si>
    <t>Микулич Данила</t>
  </si>
  <si>
    <t>Машинец Артем</t>
  </si>
  <si>
    <t>Терещенко Иван</t>
  </si>
  <si>
    <t>Аксенов Никита</t>
  </si>
  <si>
    <t>Говорков Максим</t>
  </si>
  <si>
    <t>Кривошлыков Илья</t>
  </si>
  <si>
    <t>Мокробородов Иван</t>
  </si>
  <si>
    <t>Иванов Михаил</t>
  </si>
  <si>
    <t>Комаров Савелий</t>
  </si>
  <si>
    <t>Кадакин Егор</t>
  </si>
  <si>
    <t>Трофимов Артем</t>
  </si>
  <si>
    <t>Аверкин Виктор</t>
  </si>
  <si>
    <t>Лыспак Артем</t>
  </si>
  <si>
    <t>Арамян Павел</t>
  </si>
  <si>
    <t>Тиханович Максим</t>
  </si>
  <si>
    <t>Пантелеев Павел</t>
  </si>
  <si>
    <t>7 человек в команде, считать всех</t>
  </si>
  <si>
    <t>результат</t>
  </si>
  <si>
    <t>Наименование команды/фамилия, имя участника</t>
  </si>
  <si>
    <t>Центральный район г.Красноярска</t>
  </si>
  <si>
    <t>18 мая 2024 года</t>
  </si>
  <si>
    <t>ИТОГОВЫЙ ПРОТОКОЛ (СТРЕЛЬБА ИЗ ПНЕВМАТИЧЕСКОЙ ВИНТОВКИ)</t>
  </si>
  <si>
    <t>ОЧКИ</t>
  </si>
  <si>
    <t>18  мая 2024 года                                                                               г.Красноярск</t>
  </si>
  <si>
    <t>СТРЕЛЬБА ИЗ ПНЕВМАТИЧЕСКОЙ ВИНТОВКИ</t>
  </si>
  <si>
    <t>Снисаренко Вадим</t>
  </si>
  <si>
    <t>.6789</t>
  </si>
  <si>
    <t>…26</t>
  </si>
  <si>
    <t>3467 10</t>
  </si>
  <si>
    <t>….4</t>
  </si>
  <si>
    <t>6778 10</t>
  </si>
  <si>
    <t>….5</t>
  </si>
  <si>
    <t>.2246</t>
  </si>
  <si>
    <t>..89 10</t>
  </si>
  <si>
    <t>3689 10</t>
  </si>
  <si>
    <t>..447</t>
  </si>
  <si>
    <t>….6</t>
  </si>
  <si>
    <t>.1348</t>
  </si>
  <si>
    <t>…14</t>
  </si>
  <si>
    <t>…..</t>
  </si>
  <si>
    <t>….9</t>
  </si>
  <si>
    <t>4566 10</t>
  </si>
  <si>
    <t>…19</t>
  </si>
  <si>
    <t>..224</t>
  </si>
  <si>
    <t>..699</t>
  </si>
  <si>
    <t>.1356</t>
  </si>
  <si>
    <t>…46</t>
  </si>
  <si>
    <t>.2556</t>
  </si>
  <si>
    <t>7889 10</t>
  </si>
  <si>
    <t>..248</t>
  </si>
  <si>
    <t>..77 10</t>
  </si>
  <si>
    <t>5668 10</t>
  </si>
  <si>
    <t>..134</t>
  </si>
  <si>
    <t>..338</t>
  </si>
  <si>
    <t>….7</t>
  </si>
  <si>
    <t>..34 10</t>
  </si>
  <si>
    <t>.1245</t>
  </si>
  <si>
    <t>.1225</t>
  </si>
  <si>
    <t>.1345</t>
  </si>
  <si>
    <t>.5699</t>
  </si>
  <si>
    <t>.3456</t>
  </si>
  <si>
    <t>.223 10</t>
  </si>
  <si>
    <t>…79</t>
  </si>
  <si>
    <t>…33</t>
  </si>
  <si>
    <t>.1236</t>
  </si>
  <si>
    <t>..267</t>
  </si>
  <si>
    <t>1124 10</t>
  </si>
  <si>
    <t>.2347</t>
  </si>
  <si>
    <t>..436</t>
  </si>
  <si>
    <t>5789 10</t>
  </si>
  <si>
    <t>..249</t>
  </si>
  <si>
    <t>….3</t>
  </si>
  <si>
    <t>.236 10</t>
  </si>
  <si>
    <t>.1289</t>
  </si>
  <si>
    <t>..568</t>
  </si>
  <si>
    <t>.2455</t>
  </si>
  <si>
    <t>…67</t>
  </si>
  <si>
    <t>2357 10</t>
  </si>
  <si>
    <t>..557</t>
  </si>
  <si>
    <t>..348</t>
  </si>
  <si>
    <t>7779 10</t>
  </si>
  <si>
    <t>1….</t>
  </si>
  <si>
    <t>…32</t>
  </si>
  <si>
    <t>…35</t>
  </si>
  <si>
    <t>…31.</t>
  </si>
  <si>
    <t>67791.</t>
  </si>
  <si>
    <t>.4678</t>
  </si>
  <si>
    <t>.5788</t>
  </si>
  <si>
    <t>…12</t>
  </si>
  <si>
    <t>…25</t>
  </si>
  <si>
    <t>….2</t>
  </si>
  <si>
    <t>.4568</t>
  </si>
  <si>
    <t>….8</t>
  </si>
  <si>
    <t>….1</t>
  </si>
  <si>
    <t>.14410</t>
  </si>
  <si>
    <t>.35710</t>
  </si>
  <si>
    <t>..126</t>
  </si>
  <si>
    <t>..376</t>
  </si>
  <si>
    <t>.2479</t>
  </si>
  <si>
    <t>…59</t>
  </si>
  <si>
    <t>.2369</t>
  </si>
  <si>
    <t>..389</t>
  </si>
  <si>
    <t>.3458</t>
  </si>
  <si>
    <t>…57</t>
  </si>
  <si>
    <t>.4779</t>
  </si>
  <si>
    <t>.3489</t>
  </si>
  <si>
    <t>…52</t>
  </si>
  <si>
    <t>…13</t>
  </si>
  <si>
    <t>..344</t>
  </si>
  <si>
    <t>..346</t>
  </si>
  <si>
    <t>..388</t>
  </si>
  <si>
    <t>…65</t>
  </si>
  <si>
    <t>.2267</t>
  </si>
  <si>
    <t>..129</t>
  </si>
  <si>
    <t>…11</t>
  </si>
  <si>
    <t>…16</t>
  </si>
  <si>
    <t>.1668</t>
  </si>
  <si>
    <t>36…</t>
  </si>
  <si>
    <t>.2665</t>
  </si>
  <si>
    <t>.3468</t>
  </si>
  <si>
    <t>..256</t>
  </si>
  <si>
    <t>.1358</t>
  </si>
  <si>
    <t>…17</t>
  </si>
  <si>
    <t>…15</t>
  </si>
  <si>
    <t>...12</t>
  </si>
  <si>
    <t>….44</t>
  </si>
  <si>
    <t>поломка оружия</t>
  </si>
  <si>
    <t>неявка</t>
  </si>
  <si>
    <t>Шарыповский муницыпальный округ</t>
  </si>
  <si>
    <t>..228</t>
  </si>
  <si>
    <t>Неявка</t>
  </si>
  <si>
    <t>Ядринкина Е.Д.</t>
  </si>
  <si>
    <t>попадания</t>
  </si>
  <si>
    <t>18 мая 2024 года                                                           г.Красноярск</t>
  </si>
  <si>
    <t>Шарыповский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</si>
</sst>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52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b/>
      <u/>
      <sz val="12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6"/>
      <color theme="1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20"/>
      <name val="Bookman Old Style"/>
      <family val="1"/>
      <charset val="204"/>
    </font>
    <font>
      <b/>
      <sz val="26"/>
      <name val="Bookman Old Style"/>
      <family val="1"/>
      <charset val="204"/>
    </font>
    <font>
      <sz val="20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Unicode MS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Arial"/>
      <family val="2"/>
      <charset val="204"/>
    </font>
    <font>
      <b/>
      <sz val="2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2"/>
      <color rgb="FF1A1A1A"/>
      <name val="Arial"/>
      <family val="2"/>
      <charset val="204"/>
    </font>
    <font>
      <sz val="14"/>
      <color rgb="FF1A1A1A"/>
      <name val="Arial"/>
      <family val="2"/>
      <charset val="204"/>
    </font>
    <font>
      <b/>
      <sz val="16"/>
      <name val="Arial"/>
      <family val="2"/>
      <charset val="204"/>
    </font>
    <font>
      <b/>
      <i/>
      <sz val="20"/>
      <name val="Bookman Old Style"/>
      <family val="1"/>
      <charset val="204"/>
    </font>
    <font>
      <sz val="20"/>
      <name val="Arial"/>
      <family val="2"/>
      <charset val="204"/>
    </font>
    <font>
      <i/>
      <sz val="20"/>
      <name val="Bookman Old Style"/>
      <family val="1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sz val="20"/>
      <color rgb="FFFF0000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46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center" vertical="center" wrapText="1"/>
    </xf>
    <xf numFmtId="0" fontId="9" fillId="0" borderId="0" xfId="0" applyFont="1"/>
    <xf numFmtId="0" fontId="5" fillId="0" borderId="0" xfId="1" applyFont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0" xfId="0" applyFont="1" applyBorder="1"/>
    <xf numFmtId="0" fontId="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left" vertical="center"/>
    </xf>
    <xf numFmtId="0" fontId="21" fillId="0" borderId="19" xfId="0" applyFont="1" applyFill="1" applyBorder="1"/>
    <xf numFmtId="0" fontId="22" fillId="0" borderId="19" xfId="0" applyFont="1" applyBorder="1"/>
    <xf numFmtId="0" fontId="22" fillId="0" borderId="20" xfId="0" applyFont="1" applyBorder="1"/>
    <xf numFmtId="0" fontId="1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1" fillId="0" borderId="18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12" fillId="0" borderId="21" xfId="0" applyFont="1" applyFill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" fontId="7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" fontId="8" fillId="0" borderId="0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2" fontId="14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2" fillId="0" borderId="1" xfId="0" applyFont="1" applyFill="1" applyBorder="1" applyAlignment="1"/>
    <xf numFmtId="4" fontId="9" fillId="0" borderId="0" xfId="0" applyNumberFormat="1" applyFont="1" applyBorder="1" applyAlignment="1">
      <alignment vertical="center"/>
    </xf>
    <xf numFmtId="0" fontId="32" fillId="0" borderId="1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vertical="center"/>
    </xf>
    <xf numFmtId="0" fontId="32" fillId="0" borderId="29" xfId="0" applyFont="1" applyFill="1" applyBorder="1" applyAlignment="1">
      <alignment vertical="center" wrapText="1"/>
    </xf>
    <xf numFmtId="0" fontId="31" fillId="0" borderId="29" xfId="0" applyFont="1" applyFill="1" applyBorder="1" applyAlignment="1">
      <alignment vertical="center"/>
    </xf>
    <xf numFmtId="0" fontId="32" fillId="0" borderId="29" xfId="0" applyFont="1" applyFill="1" applyBorder="1" applyAlignment="1">
      <alignment vertical="center"/>
    </xf>
    <xf numFmtId="4" fontId="14" fillId="0" borderId="29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31" fillId="0" borderId="24" xfId="0" applyFont="1" applyFill="1" applyBorder="1" applyAlignment="1">
      <alignment vertical="center"/>
    </xf>
    <xf numFmtId="0" fontId="32" fillId="0" borderId="24" xfId="0" applyFont="1" applyFill="1" applyBorder="1" applyAlignment="1">
      <alignment vertical="center"/>
    </xf>
    <xf numFmtId="4" fontId="14" fillId="0" borderId="24" xfId="0" applyNumberFormat="1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vertical="center"/>
    </xf>
    <xf numFmtId="0" fontId="32" fillId="0" borderId="24" xfId="0" applyFont="1" applyFill="1" applyBorder="1" applyAlignment="1">
      <alignment vertical="center" wrapText="1"/>
    </xf>
    <xf numFmtId="4" fontId="34" fillId="2" borderId="0" xfId="0" applyNumberFormat="1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vertical="center"/>
    </xf>
    <xf numFmtId="4" fontId="14" fillId="3" borderId="0" xfId="0" applyNumberFormat="1" applyFont="1" applyFill="1" applyBorder="1" applyAlignment="1">
      <alignment horizontal="center" vertical="center"/>
    </xf>
    <xf numFmtId="4" fontId="10" fillId="3" borderId="0" xfId="0" applyNumberFormat="1" applyFont="1" applyFill="1" applyBorder="1" applyAlignment="1">
      <alignment horizontal="center" vertical="center"/>
    </xf>
    <xf numFmtId="3" fontId="10" fillId="3" borderId="27" xfId="0" applyNumberFormat="1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vertical="center"/>
    </xf>
    <xf numFmtId="4" fontId="10" fillId="3" borderId="3" xfId="0" applyNumberFormat="1" applyFont="1" applyFill="1" applyBorder="1" applyAlignment="1">
      <alignment horizontal="center" vertical="center"/>
    </xf>
    <xf numFmtId="0" fontId="32" fillId="3" borderId="1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4" fontId="10" fillId="3" borderId="1" xfId="0" applyNumberFormat="1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vertical="center"/>
    </xf>
    <xf numFmtId="4" fontId="10" fillId="3" borderId="8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wrapText="1"/>
    </xf>
    <xf numFmtId="0" fontId="35" fillId="0" borderId="0" xfId="0" applyFont="1"/>
    <xf numFmtId="0" fontId="33" fillId="0" borderId="0" xfId="0" applyFont="1" applyFill="1" applyBorder="1" applyAlignment="1"/>
    <xf numFmtId="0" fontId="33" fillId="0" borderId="0" xfId="0" applyFont="1" applyFill="1" applyBorder="1" applyAlignment="1">
      <alignment vertical="center"/>
    </xf>
    <xf numFmtId="0" fontId="8" fillId="0" borderId="2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vertical="center"/>
    </xf>
    <xf numFmtId="4" fontId="9" fillId="0" borderId="29" xfId="0" applyNumberFormat="1" applyFont="1" applyFill="1" applyBorder="1" applyAlignment="1">
      <alignment horizontal="center" vertical="center"/>
    </xf>
    <xf numFmtId="4" fontId="9" fillId="0" borderId="24" xfId="0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vertical="center"/>
    </xf>
    <xf numFmtId="4" fontId="32" fillId="0" borderId="24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0" fontId="39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3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37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/>
    </xf>
    <xf numFmtId="0" fontId="13" fillId="3" borderId="16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0" fontId="35" fillId="0" borderId="0" xfId="0" applyFont="1" applyBorder="1" applyAlignment="1">
      <alignment vertical="center" wrapText="1"/>
    </xf>
    <xf numFmtId="0" fontId="33" fillId="0" borderId="5" xfId="0" applyFont="1" applyFill="1" applyBorder="1" applyAlignment="1">
      <alignment vertical="center"/>
    </xf>
    <xf numFmtId="0" fontId="13" fillId="0" borderId="16" xfId="0" applyFont="1" applyFill="1" applyBorder="1" applyAlignment="1">
      <alignment vertical="center"/>
    </xf>
    <xf numFmtId="0" fontId="33" fillId="0" borderId="5" xfId="0" applyFont="1" applyFill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13" fillId="3" borderId="1" xfId="0" applyFont="1" applyFill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3" fillId="0" borderId="28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wrapText="1"/>
    </xf>
    <xf numFmtId="0" fontId="37" fillId="0" borderId="1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/>
    </xf>
    <xf numFmtId="0" fontId="32" fillId="0" borderId="1" xfId="0" applyFont="1" applyBorder="1" applyAlignment="1">
      <alignment horizontal="left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3" fontId="10" fillId="2" borderId="11" xfId="0" applyNumberFormat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vertical="center" wrapText="1"/>
    </xf>
    <xf numFmtId="0" fontId="13" fillId="0" borderId="8" xfId="0" applyFont="1" applyFill="1" applyBorder="1" applyAlignment="1">
      <alignment vertical="center"/>
    </xf>
    <xf numFmtId="4" fontId="10" fillId="0" borderId="8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vertical="center"/>
    </xf>
    <xf numFmtId="0" fontId="5" fillId="0" borderId="36" xfId="0" applyFont="1" applyFill="1" applyBorder="1" applyAlignment="1">
      <alignment horizontal="center" vertical="center"/>
    </xf>
    <xf numFmtId="0" fontId="33" fillId="0" borderId="37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vertical="center"/>
    </xf>
    <xf numFmtId="4" fontId="14" fillId="0" borderId="28" xfId="0" applyNumberFormat="1" applyFont="1" applyFill="1" applyBorder="1" applyAlignment="1">
      <alignment horizontal="center" vertical="center"/>
    </xf>
    <xf numFmtId="4" fontId="10" fillId="0" borderId="28" xfId="0" applyNumberFormat="1" applyFont="1" applyFill="1" applyBorder="1" applyAlignment="1">
      <alignment horizontal="center" vertical="center"/>
    </xf>
    <xf numFmtId="3" fontId="10" fillId="0" borderId="38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0" fontId="33" fillId="0" borderId="28" xfId="0" applyFont="1" applyFill="1" applyBorder="1" applyAlignment="1"/>
    <xf numFmtId="4" fontId="3" fillId="0" borderId="28" xfId="0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horizontal="left" vertical="center" wrapText="1"/>
    </xf>
    <xf numFmtId="0" fontId="13" fillId="3" borderId="39" xfId="0" applyFont="1" applyFill="1" applyBorder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0" fontId="33" fillId="0" borderId="3" xfId="0" applyFont="1" applyBorder="1" applyAlignment="1">
      <alignment horizontal="left" vertical="center" wrapText="1"/>
    </xf>
    <xf numFmtId="0" fontId="13" fillId="3" borderId="3" xfId="0" applyFont="1" applyFill="1" applyBorder="1" applyAlignment="1">
      <alignment vertical="center"/>
    </xf>
    <xf numFmtId="4" fontId="14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vertical="center"/>
    </xf>
    <xf numFmtId="0" fontId="32" fillId="0" borderId="32" xfId="0" applyFont="1" applyFill="1" applyBorder="1" applyAlignment="1"/>
    <xf numFmtId="0" fontId="13" fillId="0" borderId="32" xfId="0" applyFont="1" applyFill="1" applyBorder="1" applyAlignment="1">
      <alignment vertical="center"/>
    </xf>
    <xf numFmtId="4" fontId="10" fillId="0" borderId="32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/>
    </xf>
    <xf numFmtId="0" fontId="32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32" fillId="0" borderId="32" xfId="0" applyFont="1" applyFill="1" applyBorder="1" applyAlignment="1">
      <alignment vertical="center"/>
    </xf>
    <xf numFmtId="0" fontId="33" fillId="0" borderId="28" xfId="0" applyFont="1" applyFill="1" applyBorder="1" applyAlignment="1">
      <alignment wrapText="1"/>
    </xf>
    <xf numFmtId="0" fontId="32" fillId="0" borderId="32" xfId="0" applyFont="1" applyBorder="1" applyAlignment="1">
      <alignment horizontal="left" vertical="center"/>
    </xf>
    <xf numFmtId="0" fontId="13" fillId="0" borderId="41" xfId="0" applyFont="1" applyFill="1" applyBorder="1" applyAlignment="1">
      <alignment vertical="center"/>
    </xf>
    <xf numFmtId="0" fontId="33" fillId="0" borderId="3" xfId="0" applyFont="1" applyBorder="1" applyAlignment="1">
      <alignment vertical="center"/>
    </xf>
    <xf numFmtId="0" fontId="32" fillId="0" borderId="8" xfId="0" applyFont="1" applyBorder="1" applyAlignment="1">
      <alignment vertical="center"/>
    </xf>
    <xf numFmtId="0" fontId="13" fillId="0" borderId="39" xfId="0" applyFont="1" applyFill="1" applyBorder="1" applyAlignment="1">
      <alignment vertical="center"/>
    </xf>
    <xf numFmtId="0" fontId="32" fillId="0" borderId="32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vertical="center"/>
    </xf>
    <xf numFmtId="0" fontId="11" fillId="0" borderId="42" xfId="0" applyFont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32" fillId="0" borderId="2" xfId="0" applyFont="1" applyBorder="1" applyAlignment="1">
      <alignment horizontal="center" vertical="center"/>
    </xf>
    <xf numFmtId="0" fontId="33" fillId="3" borderId="34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8" xfId="0" applyFont="1" applyFill="1" applyBorder="1" applyAlignment="1">
      <alignment horizontal="center" vertical="center"/>
    </xf>
    <xf numFmtId="0" fontId="33" fillId="0" borderId="44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45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center" vertical="center"/>
    </xf>
    <xf numFmtId="0" fontId="33" fillId="0" borderId="44" xfId="0" applyFont="1" applyFill="1" applyBorder="1" applyAlignment="1">
      <alignment horizontal="center"/>
    </xf>
    <xf numFmtId="0" fontId="32" fillId="0" borderId="35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vertical="center" wrapText="1"/>
    </xf>
    <xf numFmtId="0" fontId="28" fillId="0" borderId="8" xfId="0" applyFont="1" applyFill="1" applyBorder="1" applyAlignment="1">
      <alignment vertical="center"/>
    </xf>
    <xf numFmtId="0" fontId="5" fillId="0" borderId="46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32" fillId="0" borderId="32" xfId="0" applyFont="1" applyBorder="1" applyAlignment="1">
      <alignment vertical="center" wrapText="1"/>
    </xf>
    <xf numFmtId="0" fontId="8" fillId="0" borderId="36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vertical="center"/>
    </xf>
    <xf numFmtId="2" fontId="14" fillId="0" borderId="28" xfId="0" applyNumberFormat="1" applyFont="1" applyFill="1" applyBorder="1" applyAlignment="1">
      <alignment horizontal="center" vertical="center"/>
    </xf>
    <xf numFmtId="164" fontId="5" fillId="0" borderId="28" xfId="0" applyNumberFormat="1" applyFont="1" applyFill="1" applyBorder="1" applyAlignment="1">
      <alignment horizontal="center" vertical="center"/>
    </xf>
    <xf numFmtId="0" fontId="32" fillId="0" borderId="8" xfId="0" applyFont="1" applyFill="1" applyBorder="1" applyAlignment="1"/>
    <xf numFmtId="0" fontId="33" fillId="0" borderId="5" xfId="0" applyFont="1" applyBorder="1" applyAlignment="1">
      <alignment vertical="center"/>
    </xf>
    <xf numFmtId="0" fontId="33" fillId="0" borderId="37" xfId="0" applyFont="1" applyFill="1" applyBorder="1" applyAlignment="1">
      <alignment horizontal="center" vertical="center"/>
    </xf>
    <xf numFmtId="0" fontId="33" fillId="0" borderId="37" xfId="0" applyFont="1" applyFill="1" applyBorder="1" applyAlignment="1"/>
    <xf numFmtId="0" fontId="13" fillId="0" borderId="37" xfId="0" applyFont="1" applyFill="1" applyBorder="1" applyAlignment="1">
      <alignment vertical="center"/>
    </xf>
    <xf numFmtId="4" fontId="14" fillId="0" borderId="37" xfId="0" applyNumberFormat="1" applyFont="1" applyFill="1" applyBorder="1" applyAlignment="1">
      <alignment horizontal="center" vertical="center"/>
    </xf>
    <xf numFmtId="2" fontId="14" fillId="0" borderId="37" xfId="0" applyNumberFormat="1" applyFont="1" applyFill="1" applyBorder="1" applyAlignment="1">
      <alignment horizontal="center" vertical="center"/>
    </xf>
    <xf numFmtId="4" fontId="10" fillId="0" borderId="37" xfId="0" applyNumberFormat="1" applyFont="1" applyFill="1" applyBorder="1" applyAlignment="1">
      <alignment horizontal="center" vertical="center"/>
    </xf>
    <xf numFmtId="164" fontId="5" fillId="0" borderId="37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32" fillId="0" borderId="32" xfId="0" applyFont="1" applyBorder="1" applyAlignment="1">
      <alignment vertical="center"/>
    </xf>
    <xf numFmtId="0" fontId="33" fillId="0" borderId="37" xfId="0" applyFont="1" applyFill="1" applyBorder="1" applyAlignment="1">
      <alignment vertical="center"/>
    </xf>
    <xf numFmtId="0" fontId="37" fillId="0" borderId="8" xfId="0" applyFont="1" applyFill="1" applyBorder="1" applyAlignment="1">
      <alignment horizontal="left" vertical="center" wrapText="1"/>
    </xf>
    <xf numFmtId="0" fontId="20" fillId="0" borderId="32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 wrapText="1"/>
    </xf>
    <xf numFmtId="0" fontId="13" fillId="0" borderId="32" xfId="0" applyFont="1" applyFill="1" applyBorder="1" applyAlignment="1">
      <alignment vertical="center" wrapText="1"/>
    </xf>
    <xf numFmtId="0" fontId="8" fillId="0" borderId="4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vertical="center"/>
    </xf>
    <xf numFmtId="0" fontId="37" fillId="0" borderId="32" xfId="0" applyFont="1" applyBorder="1" applyAlignment="1">
      <alignment vertical="center" wrapText="1"/>
    </xf>
    <xf numFmtId="0" fontId="19" fillId="0" borderId="32" xfId="0" applyFont="1" applyFill="1" applyBorder="1" applyAlignment="1">
      <alignment vertical="center"/>
    </xf>
    <xf numFmtId="0" fontId="19" fillId="0" borderId="28" xfId="0" applyFont="1" applyFill="1" applyBorder="1" applyAlignment="1">
      <alignment vertical="center"/>
    </xf>
    <xf numFmtId="0" fontId="19" fillId="0" borderId="41" xfId="0" applyFont="1" applyFill="1" applyBorder="1" applyAlignment="1">
      <alignment vertical="center"/>
    </xf>
    <xf numFmtId="0" fontId="33" fillId="0" borderId="5" xfId="0" applyFont="1" applyFill="1" applyBorder="1" applyAlignment="1"/>
    <xf numFmtId="0" fontId="23" fillId="0" borderId="5" xfId="0" applyFont="1" applyFill="1" applyBorder="1" applyAlignment="1">
      <alignment vertical="center"/>
    </xf>
    <xf numFmtId="0" fontId="42" fillId="0" borderId="3" xfId="0" applyFont="1" applyBorder="1" applyAlignment="1">
      <alignment vertical="center" wrapText="1"/>
    </xf>
    <xf numFmtId="0" fontId="19" fillId="0" borderId="3" xfId="0" applyFont="1" applyFill="1" applyBorder="1" applyAlignment="1">
      <alignment vertical="center"/>
    </xf>
    <xf numFmtId="2" fontId="14" fillId="0" borderId="37" xfId="0" applyNumberFormat="1" applyFont="1" applyFill="1" applyBorder="1" applyAlignment="1">
      <alignment vertical="center"/>
    </xf>
    <xf numFmtId="0" fontId="37" fillId="0" borderId="8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27" fillId="0" borderId="23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14" fillId="0" borderId="32" xfId="0" applyNumberFormat="1" applyFont="1" applyFill="1" applyBorder="1" applyAlignment="1">
      <alignment horizontal="center" vertical="center"/>
    </xf>
    <xf numFmtId="164" fontId="5" fillId="0" borderId="32" xfId="0" applyNumberFormat="1" applyFont="1" applyFill="1" applyBorder="1" applyAlignment="1">
      <alignment horizontal="center" vertical="center"/>
    </xf>
    <xf numFmtId="2" fontId="14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Fill="1" applyBorder="1" applyAlignment="1">
      <alignment horizontal="center" vertical="center"/>
    </xf>
    <xf numFmtId="0" fontId="43" fillId="0" borderId="0" xfId="0" applyFont="1" applyFill="1"/>
    <xf numFmtId="0" fontId="37" fillId="0" borderId="32" xfId="0" applyFont="1" applyFill="1" applyBorder="1" applyAlignment="1">
      <alignment vertical="center" wrapText="1"/>
    </xf>
    <xf numFmtId="0" fontId="44" fillId="0" borderId="1" xfId="0" applyFont="1" applyFill="1" applyBorder="1"/>
    <xf numFmtId="0" fontId="32" fillId="0" borderId="32" xfId="0" applyFont="1" applyBorder="1" applyAlignment="1">
      <alignment horizontal="left" vertical="center" wrapText="1"/>
    </xf>
    <xf numFmtId="0" fontId="37" fillId="0" borderId="0" xfId="0" applyFont="1" applyFill="1" applyBorder="1" applyAlignment="1">
      <alignment vertical="center" wrapText="1"/>
    </xf>
    <xf numFmtId="0" fontId="32" fillId="0" borderId="0" xfId="0" applyFont="1" applyBorder="1" applyAlignment="1">
      <alignment horizontal="left" vertical="center" wrapText="1"/>
    </xf>
    <xf numFmtId="3" fontId="3" fillId="0" borderId="28" xfId="0" applyNumberFormat="1" applyFont="1" applyFill="1" applyBorder="1" applyAlignment="1">
      <alignment horizontal="center" vertical="center"/>
    </xf>
    <xf numFmtId="3" fontId="26" fillId="0" borderId="45" xfId="0" applyNumberFormat="1" applyFont="1" applyFill="1" applyBorder="1" applyAlignment="1">
      <alignment horizontal="center" vertical="center"/>
    </xf>
    <xf numFmtId="3" fontId="10" fillId="0" borderId="28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3" fontId="10" fillId="0" borderId="50" xfId="0" applyNumberFormat="1" applyFont="1" applyFill="1" applyBorder="1" applyAlignment="1">
      <alignment horizontal="center" vertical="center"/>
    </xf>
    <xf numFmtId="3" fontId="10" fillId="0" borderId="31" xfId="0" applyNumberFormat="1" applyFont="1" applyFill="1" applyBorder="1" applyAlignment="1">
      <alignment horizontal="center" vertical="center"/>
    </xf>
    <xf numFmtId="3" fontId="10" fillId="0" borderId="35" xfId="0" applyNumberFormat="1" applyFont="1" applyFill="1" applyBorder="1" applyAlignment="1">
      <alignment horizontal="center" vertical="center"/>
    </xf>
    <xf numFmtId="3" fontId="10" fillId="0" borderId="44" xfId="0" applyNumberFormat="1" applyFont="1" applyFill="1" applyBorder="1" applyAlignment="1">
      <alignment horizontal="center" vertical="center"/>
    </xf>
    <xf numFmtId="3" fontId="10" fillId="0" borderId="44" xfId="0" applyNumberFormat="1" applyFont="1" applyFill="1" applyBorder="1" applyAlignment="1">
      <alignment vertical="center"/>
    </xf>
    <xf numFmtId="3" fontId="10" fillId="0" borderId="50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32" fillId="0" borderId="0" xfId="0" applyFont="1" applyFill="1" applyBorder="1" applyAlignment="1"/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27" fillId="0" borderId="13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wrapText="1"/>
    </xf>
    <xf numFmtId="1" fontId="46" fillId="0" borderId="16" xfId="0" applyNumberFormat="1" applyFont="1" applyBorder="1" applyAlignment="1">
      <alignment horizontal="center" vertical="center"/>
    </xf>
    <xf numFmtId="164" fontId="27" fillId="0" borderId="31" xfId="0" applyNumberFormat="1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1" fontId="46" fillId="0" borderId="14" xfId="0" applyNumberFormat="1" applyFont="1" applyBorder="1" applyAlignment="1">
      <alignment horizontal="center" vertical="center"/>
    </xf>
    <xf numFmtId="0" fontId="27" fillId="0" borderId="0" xfId="0" applyFont="1"/>
    <xf numFmtId="2" fontId="47" fillId="3" borderId="0" xfId="0" applyNumberFormat="1" applyFont="1" applyFill="1" applyBorder="1" applyAlignment="1">
      <alignment horizontal="left" vertical="top"/>
    </xf>
    <xf numFmtId="0" fontId="27" fillId="0" borderId="0" xfId="0" applyFont="1" applyAlignment="1">
      <alignment vertical="center"/>
    </xf>
    <xf numFmtId="0" fontId="27" fillId="0" borderId="19" xfId="0" applyFont="1" applyBorder="1" applyAlignment="1">
      <alignment horizontal="center" vertical="center" wrapText="1"/>
    </xf>
    <xf numFmtId="1" fontId="48" fillId="0" borderId="16" xfId="0" applyNumberFormat="1" applyFont="1" applyBorder="1" applyAlignment="1">
      <alignment horizontal="center" vertical="center"/>
    </xf>
    <xf numFmtId="0" fontId="46" fillId="0" borderId="16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1" fontId="46" fillId="0" borderId="12" xfId="0" applyNumberFormat="1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1" fontId="48" fillId="0" borderId="12" xfId="0" applyNumberFormat="1" applyFont="1" applyBorder="1" applyAlignment="1">
      <alignment horizontal="center" vertical="center"/>
    </xf>
    <xf numFmtId="49" fontId="27" fillId="0" borderId="13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2" fontId="48" fillId="0" borderId="39" xfId="0" applyNumberFormat="1" applyFont="1" applyBorder="1" applyAlignment="1">
      <alignment horizontal="center" vertical="center"/>
    </xf>
    <xf numFmtId="164" fontId="27" fillId="0" borderId="45" xfId="0" applyNumberFormat="1" applyFont="1" applyBorder="1" applyAlignment="1">
      <alignment horizontal="center" vertical="center"/>
    </xf>
    <xf numFmtId="2" fontId="49" fillId="0" borderId="23" xfId="0" applyNumberFormat="1" applyFont="1" applyFill="1" applyBorder="1" applyAlignment="1">
      <alignment horizontal="left" vertical="top"/>
    </xf>
    <xf numFmtId="2" fontId="50" fillId="0" borderId="23" xfId="0" applyNumberFormat="1" applyFont="1" applyFill="1" applyBorder="1" applyAlignment="1">
      <alignment horizontal="left" vertical="top"/>
    </xf>
    <xf numFmtId="0" fontId="50" fillId="0" borderId="23" xfId="0" applyFont="1" applyBorder="1"/>
    <xf numFmtId="2" fontId="50" fillId="0" borderId="30" xfId="0" applyNumberFormat="1" applyFont="1" applyFill="1" applyBorder="1" applyAlignment="1">
      <alignment horizontal="left" vertical="top"/>
    </xf>
    <xf numFmtId="0" fontId="40" fillId="0" borderId="0" xfId="0" applyFont="1" applyBorder="1"/>
    <xf numFmtId="2" fontId="24" fillId="0" borderId="0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1" fontId="14" fillId="3" borderId="0" xfId="0" applyNumberFormat="1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1" fontId="14" fillId="3" borderId="8" xfId="0" applyNumberFormat="1" applyFont="1" applyFill="1" applyBorder="1" applyAlignment="1">
      <alignment horizontal="center" vertical="center"/>
    </xf>
    <xf numFmtId="1" fontId="14" fillId="0" borderId="28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/>
    </xf>
    <xf numFmtId="1" fontId="14" fillId="0" borderId="8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1" fontId="14" fillId="0" borderId="32" xfId="0" applyNumberFormat="1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/>
    </xf>
    <xf numFmtId="1" fontId="14" fillId="0" borderId="37" xfId="0" applyNumberFormat="1" applyFont="1" applyFill="1" applyBorder="1" applyAlignment="1">
      <alignment horizontal="center" vertical="center"/>
    </xf>
    <xf numFmtId="1" fontId="32" fillId="0" borderId="29" xfId="0" applyNumberFormat="1" applyFont="1" applyFill="1" applyBorder="1" applyAlignment="1">
      <alignment vertical="center"/>
    </xf>
    <xf numFmtId="1" fontId="32" fillId="0" borderId="24" xfId="0" applyNumberFormat="1" applyFont="1" applyFill="1" applyBorder="1" applyAlignment="1">
      <alignment vertical="center"/>
    </xf>
    <xf numFmtId="1" fontId="32" fillId="0" borderId="24" xfId="0" applyNumberFormat="1" applyFont="1" applyFill="1" applyBorder="1" applyAlignment="1">
      <alignment horizontal="left" vertical="center"/>
    </xf>
    <xf numFmtId="1" fontId="9" fillId="0" borderId="0" xfId="0" applyNumberFormat="1" applyFont="1" applyBorder="1" applyAlignment="1">
      <alignment horizontal="center" vertical="center"/>
    </xf>
    <xf numFmtId="1" fontId="11" fillId="2" borderId="2" xfId="0" applyNumberFormat="1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/>
    </xf>
    <xf numFmtId="1" fontId="14" fillId="2" borderId="0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center" vertical="center"/>
    </xf>
    <xf numFmtId="1" fontId="10" fillId="2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3" fontId="25" fillId="0" borderId="28" xfId="0" applyNumberFormat="1" applyFont="1" applyFill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center" vertical="center"/>
    </xf>
    <xf numFmtId="3" fontId="25" fillId="0" borderId="44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32" fillId="0" borderId="0" xfId="0" applyNumberFormat="1" applyFont="1" applyFill="1" applyBorder="1" applyAlignment="1">
      <alignment vertical="center" wrapText="1"/>
    </xf>
    <xf numFmtId="1" fontId="10" fillId="0" borderId="0" xfId="0" applyNumberFormat="1" applyFont="1" applyFill="1" applyBorder="1" applyAlignment="1">
      <alignment horizontal="left" vertical="center"/>
    </xf>
    <xf numFmtId="4" fontId="25" fillId="0" borderId="1" xfId="0" applyNumberFormat="1" applyFont="1" applyFill="1" applyBorder="1" applyAlignment="1">
      <alignment horizontal="center" vertical="center"/>
    </xf>
    <xf numFmtId="164" fontId="25" fillId="0" borderId="1" xfId="0" applyNumberFormat="1" applyFont="1" applyFill="1" applyBorder="1" applyAlignment="1">
      <alignment horizontal="center" vertical="center"/>
    </xf>
    <xf numFmtId="4" fontId="25" fillId="0" borderId="8" xfId="0" applyNumberFormat="1" applyFont="1" applyFill="1" applyBorder="1" applyAlignment="1">
      <alignment horizontal="center" vertical="center"/>
    </xf>
    <xf numFmtId="164" fontId="25" fillId="0" borderId="8" xfId="0" applyNumberFormat="1" applyFont="1" applyFill="1" applyBorder="1" applyAlignment="1">
      <alignment horizontal="center" vertical="center"/>
    </xf>
    <xf numFmtId="1" fontId="25" fillId="0" borderId="28" xfId="0" applyNumberFormat="1" applyFont="1" applyFill="1" applyBorder="1" applyAlignment="1">
      <alignment horizontal="center" vertical="center"/>
    </xf>
    <xf numFmtId="4" fontId="25" fillId="0" borderId="28" xfId="0" applyNumberFormat="1" applyFont="1" applyFill="1" applyBorder="1" applyAlignment="1">
      <alignment horizontal="center" vertical="center"/>
    </xf>
    <xf numFmtId="4" fontId="25" fillId="0" borderId="3" xfId="0" applyNumberFormat="1" applyFont="1" applyFill="1" applyBorder="1" applyAlignment="1">
      <alignment horizontal="center" vertical="center"/>
    </xf>
    <xf numFmtId="1" fontId="25" fillId="0" borderId="8" xfId="0" applyNumberFormat="1" applyFont="1" applyFill="1" applyBorder="1" applyAlignment="1">
      <alignment horizontal="center" vertical="center"/>
    </xf>
    <xf numFmtId="3" fontId="25" fillId="0" borderId="45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 vertical="center"/>
    </xf>
    <xf numFmtId="4" fontId="25" fillId="0" borderId="0" xfId="0" applyNumberFormat="1" applyFont="1" applyFill="1" applyBorder="1" applyAlignment="1">
      <alignment horizontal="center" vertical="center"/>
    </xf>
    <xf numFmtId="4" fontId="25" fillId="0" borderId="32" xfId="0" applyNumberFormat="1" applyFont="1" applyFill="1" applyBorder="1" applyAlignment="1">
      <alignment horizontal="center" vertical="center"/>
    </xf>
    <xf numFmtId="4" fontId="51" fillId="0" borderId="0" xfId="0" applyNumberFormat="1" applyFont="1" applyFill="1" applyBorder="1" applyAlignment="1">
      <alignment horizontal="center" vertical="center"/>
    </xf>
    <xf numFmtId="3" fontId="51" fillId="0" borderId="0" xfId="0" applyNumberFormat="1" applyFont="1" applyFill="1" applyBorder="1" applyAlignment="1">
      <alignment horizontal="center" vertical="center"/>
    </xf>
    <xf numFmtId="4" fontId="25" fillId="0" borderId="5" xfId="0" applyNumberFormat="1" applyFont="1" applyFill="1" applyBorder="1" applyAlignment="1">
      <alignment horizontal="center" vertical="center"/>
    </xf>
    <xf numFmtId="164" fontId="25" fillId="0" borderId="28" xfId="0" applyNumberFormat="1" applyFont="1" applyFill="1" applyBorder="1" applyAlignment="1">
      <alignment horizontal="center" vertical="center"/>
    </xf>
    <xf numFmtId="1" fontId="25" fillId="0" borderId="37" xfId="0" applyNumberFormat="1" applyFont="1" applyFill="1" applyBorder="1" applyAlignment="1">
      <alignment horizontal="center" vertical="center"/>
    </xf>
    <xf numFmtId="4" fontId="25" fillId="0" borderId="37" xfId="0" applyNumberFormat="1" applyFont="1" applyFill="1" applyBorder="1" applyAlignment="1">
      <alignment horizontal="center" vertical="center"/>
    </xf>
    <xf numFmtId="164" fontId="25" fillId="0" borderId="37" xfId="0" applyNumberFormat="1" applyFont="1" applyFill="1" applyBorder="1" applyAlignment="1">
      <alignment horizontal="center" vertical="center"/>
    </xf>
    <xf numFmtId="164" fontId="25" fillId="0" borderId="0" xfId="0" applyNumberFormat="1" applyFont="1" applyFill="1" applyBorder="1" applyAlignment="1">
      <alignment horizontal="center" vertical="center"/>
    </xf>
    <xf numFmtId="164" fontId="25" fillId="0" borderId="32" xfId="0" applyNumberFormat="1" applyFont="1" applyFill="1" applyBorder="1" applyAlignment="1">
      <alignment horizontal="center" vertical="center"/>
    </xf>
    <xf numFmtId="1" fontId="25" fillId="0" borderId="5" xfId="0" applyNumberFormat="1" applyFont="1" applyFill="1" applyBorder="1" applyAlignment="1">
      <alignment horizontal="center" vertical="center"/>
    </xf>
    <xf numFmtId="164" fontId="25" fillId="0" borderId="5" xfId="0" applyNumberFormat="1" applyFont="1" applyFill="1" applyBorder="1" applyAlignment="1">
      <alignment horizontal="center" vertical="center"/>
    </xf>
    <xf numFmtId="3" fontId="25" fillId="0" borderId="50" xfId="0" applyNumberFormat="1" applyFont="1" applyFill="1" applyBorder="1" applyAlignment="1">
      <alignment horizontal="center" vertical="center"/>
    </xf>
    <xf numFmtId="1" fontId="25" fillId="0" borderId="37" xfId="0" applyNumberFormat="1" applyFont="1" applyFill="1" applyBorder="1" applyAlignment="1">
      <alignment vertical="center"/>
    </xf>
    <xf numFmtId="164" fontId="25" fillId="0" borderId="3" xfId="0" applyNumberFormat="1" applyFont="1" applyFill="1" applyBorder="1" applyAlignment="1">
      <alignment horizontal="center" vertical="center"/>
    </xf>
    <xf numFmtId="3" fontId="25" fillId="0" borderId="44" xfId="0" applyNumberFormat="1" applyFont="1" applyFill="1" applyBorder="1" applyAlignment="1">
      <alignment vertical="center"/>
    </xf>
    <xf numFmtId="1" fontId="25" fillId="0" borderId="5" xfId="0" applyNumberFormat="1" applyFont="1" applyFill="1" applyBorder="1" applyAlignment="1">
      <alignment vertical="center"/>
    </xf>
    <xf numFmtId="3" fontId="25" fillId="0" borderId="50" xfId="0" applyNumberFormat="1" applyFont="1" applyFill="1" applyBorder="1" applyAlignment="1">
      <alignment vertical="center"/>
    </xf>
    <xf numFmtId="0" fontId="32" fillId="0" borderId="29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2" fillId="0" borderId="5" xfId="0" applyFont="1" applyFill="1" applyBorder="1" applyAlignment="1">
      <alignment vertical="center"/>
    </xf>
    <xf numFmtId="0" fontId="32" fillId="0" borderId="5" xfId="0" applyFont="1" applyFill="1" applyBorder="1" applyAlignment="1">
      <alignment vertical="center" wrapText="1"/>
    </xf>
    <xf numFmtId="0" fontId="25" fillId="0" borderId="46" xfId="0" applyFont="1" applyBorder="1" applyAlignment="1">
      <alignment horizontal="center" vertical="center" wrapText="1"/>
    </xf>
    <xf numFmtId="2" fontId="49" fillId="0" borderId="52" xfId="0" applyNumberFormat="1" applyFont="1" applyFill="1" applyBorder="1" applyAlignment="1">
      <alignment horizontal="left" vertical="top"/>
    </xf>
    <xf numFmtId="1" fontId="46" fillId="0" borderId="22" xfId="0" applyNumberFormat="1" applyFont="1" applyBorder="1" applyAlignment="1">
      <alignment horizontal="center" vertical="center"/>
    </xf>
    <xf numFmtId="164" fontId="27" fillId="0" borderId="50" xfId="0" applyNumberFormat="1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0" fillId="0" borderId="0" xfId="0" applyFont="1" applyAlignment="1">
      <alignment horizontal="left"/>
    </xf>
    <xf numFmtId="0" fontId="50" fillId="0" borderId="0" xfId="0" applyFont="1"/>
    <xf numFmtId="4" fontId="50" fillId="2" borderId="0" xfId="0" applyNumberFormat="1" applyFont="1" applyFill="1" applyBorder="1" applyAlignment="1">
      <alignment horizontal="center"/>
    </xf>
    <xf numFmtId="4" fontId="50" fillId="2" borderId="0" xfId="0" applyNumberFormat="1" applyFont="1" applyFill="1" applyAlignment="1">
      <alignment horizontal="left"/>
    </xf>
    <xf numFmtId="0" fontId="50" fillId="0" borderId="0" xfId="0" applyFont="1" applyAlignment="1">
      <alignment horizontal="right" vertical="center"/>
    </xf>
    <xf numFmtId="1" fontId="8" fillId="0" borderId="0" xfId="0" applyNumberFormat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1" fontId="45" fillId="0" borderId="0" xfId="0" applyNumberFormat="1" applyFont="1" applyBorder="1" applyAlignment="1">
      <alignment horizontal="center" vertical="center"/>
    </xf>
    <xf numFmtId="1" fontId="40" fillId="0" borderId="0" xfId="0" applyNumberFormat="1" applyFont="1" applyBorder="1" applyAlignment="1">
      <alignment horizontal="center" vertical="center"/>
    </xf>
    <xf numFmtId="4" fontId="40" fillId="0" borderId="0" xfId="0" applyNumberFormat="1" applyFont="1" applyBorder="1" applyAlignment="1">
      <alignment horizontal="center" vertical="center"/>
    </xf>
    <xf numFmtId="1" fontId="40" fillId="2" borderId="0" xfId="0" applyNumberFormat="1" applyFont="1" applyFill="1" applyBorder="1" applyAlignment="1">
      <alignment horizontal="center" vertical="center"/>
    </xf>
    <xf numFmtId="4" fontId="40" fillId="2" borderId="0" xfId="0" applyNumberFormat="1" applyFont="1" applyFill="1" applyBorder="1" applyAlignment="1">
      <alignment horizontal="center" vertical="center"/>
    </xf>
    <xf numFmtId="3" fontId="40" fillId="2" borderId="0" xfId="0" applyNumberFormat="1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vertical="center" wrapText="1"/>
    </xf>
    <xf numFmtId="0" fontId="37" fillId="0" borderId="5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1" fontId="10" fillId="0" borderId="32" xfId="0" applyNumberFormat="1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center" wrapText="1"/>
    </xf>
    <xf numFmtId="0" fontId="10" fillId="0" borderId="5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 wrapText="1"/>
    </xf>
    <xf numFmtId="0" fontId="10" fillId="0" borderId="31" xfId="0" applyFont="1" applyBorder="1" applyAlignment="1">
      <alignment horizontal="center" vertical="center"/>
    </xf>
    <xf numFmtId="0" fontId="42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25" fillId="0" borderId="37" xfId="0" applyNumberFormat="1" applyFont="1" applyFill="1" applyBorder="1" applyAlignment="1">
      <alignment horizontal="center" vertical="center"/>
    </xf>
    <xf numFmtId="1" fontId="25" fillId="0" borderId="48" xfId="0" applyNumberFormat="1" applyFont="1" applyFill="1" applyBorder="1" applyAlignment="1">
      <alignment horizontal="center" vertical="center"/>
    </xf>
    <xf numFmtId="1" fontId="25" fillId="0" borderId="49" xfId="0" applyNumberFormat="1" applyFont="1" applyFill="1" applyBorder="1" applyAlignment="1">
      <alignment horizontal="center" vertical="center"/>
    </xf>
    <xf numFmtId="1" fontId="25" fillId="0" borderId="32" xfId="0" applyNumberFormat="1" applyFont="1" applyFill="1" applyBorder="1" applyAlignment="1">
      <alignment horizontal="center" vertical="center"/>
    </xf>
    <xf numFmtId="3" fontId="25" fillId="0" borderId="35" xfId="0" applyNumberFormat="1" applyFont="1" applyFill="1" applyBorder="1" applyAlignment="1">
      <alignment horizontal="center" vertical="center"/>
    </xf>
    <xf numFmtId="3" fontId="25" fillId="0" borderId="34" xfId="0" applyNumberFormat="1" applyFont="1" applyFill="1" applyBorder="1" applyAlignment="1">
      <alignment horizontal="center" vertical="center"/>
    </xf>
    <xf numFmtId="3" fontId="25" fillId="0" borderId="51" xfId="0" applyNumberFormat="1" applyFont="1" applyFill="1" applyBorder="1" applyAlignment="1">
      <alignment horizontal="center" vertical="center"/>
    </xf>
    <xf numFmtId="4" fontId="14" fillId="0" borderId="31" xfId="0" applyNumberFormat="1" applyFont="1" applyFill="1" applyBorder="1" applyAlignment="1">
      <alignment horizontal="center" vertical="center"/>
    </xf>
    <xf numFmtId="4" fontId="14" fillId="0" borderId="16" xfId="0" applyNumberFormat="1" applyFont="1" applyFill="1" applyBorder="1" applyAlignment="1">
      <alignment horizontal="center" vertical="center"/>
    </xf>
    <xf numFmtId="3" fontId="25" fillId="0" borderId="44" xfId="0" applyNumberFormat="1" applyFont="1" applyFill="1" applyBorder="1" applyAlignment="1">
      <alignment horizontal="center" vertical="center"/>
    </xf>
    <xf numFmtId="1" fontId="25" fillId="0" borderId="3" xfId="0" applyNumberFormat="1" applyFont="1" applyFill="1" applyBorder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 vertical="center"/>
    </xf>
    <xf numFmtId="164" fontId="25" fillId="0" borderId="3" xfId="0" applyNumberFormat="1" applyFont="1" applyFill="1" applyBorder="1" applyAlignment="1">
      <alignment horizontal="center" vertical="center"/>
    </xf>
    <xf numFmtId="164" fontId="25" fillId="0" borderId="1" xfId="0" applyNumberFormat="1" applyFont="1" applyFill="1" applyBorder="1" applyAlignment="1">
      <alignment horizontal="center" vertical="center"/>
    </xf>
    <xf numFmtId="3" fontId="25" fillId="0" borderId="43" xfId="0" applyNumberFormat="1" applyFont="1" applyFill="1" applyBorder="1" applyAlignment="1">
      <alignment horizontal="center" vertical="center"/>
    </xf>
    <xf numFmtId="3" fontId="25" fillId="0" borderId="3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 vertical="center"/>
    </xf>
    <xf numFmtId="4" fontId="14" fillId="0" borderId="32" xfId="0" applyNumberFormat="1" applyFont="1" applyFill="1" applyBorder="1" applyAlignment="1">
      <alignment horizontal="center" vertical="center"/>
    </xf>
    <xf numFmtId="164" fontId="25" fillId="0" borderId="32" xfId="0" applyNumberFormat="1" applyFont="1" applyFill="1" applyBorder="1" applyAlignment="1">
      <alignment horizontal="center" vertical="center"/>
    </xf>
    <xf numFmtId="1" fontId="25" fillId="0" borderId="8" xfId="0" applyNumberFormat="1" applyFont="1" applyFill="1" applyBorder="1" applyAlignment="1">
      <alignment horizontal="center" vertical="center"/>
    </xf>
    <xf numFmtId="3" fontId="25" fillId="0" borderId="45" xfId="0" applyNumberFormat="1" applyFont="1" applyFill="1" applyBorder="1" applyAlignment="1">
      <alignment horizontal="center" vertical="center"/>
    </xf>
    <xf numFmtId="4" fontId="14" fillId="0" borderId="8" xfId="0" applyNumberFormat="1" applyFont="1" applyFill="1" applyBorder="1" applyAlignment="1">
      <alignment horizontal="center" vertical="center"/>
    </xf>
    <xf numFmtId="164" fontId="25" fillId="0" borderId="8" xfId="0" applyNumberFormat="1" applyFont="1" applyFill="1" applyBorder="1" applyAlignment="1">
      <alignment horizontal="center" vertical="center"/>
    </xf>
    <xf numFmtId="3" fontId="26" fillId="0" borderId="31" xfId="0" applyNumberFormat="1" applyFont="1" applyFill="1" applyBorder="1" applyAlignment="1">
      <alignment horizontal="center" vertical="center"/>
    </xf>
    <xf numFmtId="3" fontId="26" fillId="0" borderId="4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14" fillId="3" borderId="3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1" fontId="14" fillId="3" borderId="8" xfId="0" applyNumberFormat="1" applyFont="1" applyFill="1" applyBorder="1" applyAlignment="1">
      <alignment horizontal="center" vertical="center"/>
    </xf>
    <xf numFmtId="4" fontId="14" fillId="3" borderId="3" xfId="0" applyNumberFormat="1" applyFont="1" applyFill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3" fontId="10" fillId="3" borderId="6" xfId="0" applyNumberFormat="1" applyFont="1" applyFill="1" applyBorder="1" applyAlignment="1">
      <alignment horizontal="center" vertical="center"/>
    </xf>
    <xf numFmtId="3" fontId="10" fillId="3" borderId="13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4" fontId="14" fillId="0" borderId="37" xfId="0" applyNumberFormat="1" applyFont="1" applyFill="1" applyBorder="1" applyAlignment="1">
      <alignment horizontal="center" vertical="center"/>
    </xf>
    <xf numFmtId="4" fontId="14" fillId="0" borderId="48" xfId="0" applyNumberFormat="1" applyFont="1" applyFill="1" applyBorder="1" applyAlignment="1">
      <alignment horizontal="center" vertical="center"/>
    </xf>
    <xf numFmtId="4" fontId="14" fillId="0" borderId="49" xfId="0" applyNumberFormat="1" applyFont="1" applyFill="1" applyBorder="1" applyAlignment="1">
      <alignment horizontal="center" vertical="center"/>
    </xf>
    <xf numFmtId="2" fontId="14" fillId="0" borderId="32" xfId="0" applyNumberFormat="1" applyFont="1" applyFill="1" applyBorder="1" applyAlignment="1">
      <alignment horizontal="center" vertical="center"/>
    </xf>
    <xf numFmtId="2" fontId="14" fillId="0" borderId="48" xfId="0" applyNumberFormat="1" applyFont="1" applyFill="1" applyBorder="1" applyAlignment="1">
      <alignment horizontal="center" vertical="center"/>
    </xf>
    <xf numFmtId="2" fontId="14" fillId="0" borderId="49" xfId="0" applyNumberFormat="1" applyFont="1" applyFill="1" applyBorder="1" applyAlignment="1">
      <alignment horizontal="center" vertical="center"/>
    </xf>
    <xf numFmtId="3" fontId="10" fillId="0" borderId="35" xfId="0" applyNumberFormat="1" applyFont="1" applyFill="1" applyBorder="1" applyAlignment="1">
      <alignment horizontal="center" vertical="center"/>
    </xf>
    <xf numFmtId="3" fontId="10" fillId="0" borderId="34" xfId="0" applyNumberFormat="1" applyFont="1" applyFill="1" applyBorder="1" applyAlignment="1">
      <alignment horizontal="center" vertical="center"/>
    </xf>
    <xf numFmtId="3" fontId="10" fillId="0" borderId="5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3" fontId="10" fillId="0" borderId="31" xfId="0" applyNumberFormat="1" applyFont="1" applyFill="1" applyBorder="1" applyAlignment="1">
      <alignment horizontal="center" vertical="center"/>
    </xf>
    <xf numFmtId="3" fontId="10" fillId="0" borderId="45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/>
    </xf>
    <xf numFmtId="2" fontId="14" fillId="0" borderId="8" xfId="0" applyNumberFormat="1" applyFont="1" applyFill="1" applyBorder="1" applyAlignment="1">
      <alignment horizontal="center" vertical="center"/>
    </xf>
    <xf numFmtId="164" fontId="5" fillId="0" borderId="32" xfId="0" applyNumberFormat="1" applyFont="1" applyFill="1" applyBorder="1" applyAlignment="1">
      <alignment horizontal="center" vertical="center"/>
    </xf>
    <xf numFmtId="2" fontId="14" fillId="3" borderId="3" xfId="0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2" fontId="14" fillId="3" borderId="8" xfId="0" applyNumberFormat="1" applyFont="1" applyFill="1" applyBorder="1" applyAlignment="1">
      <alignment horizontal="center" vertical="center"/>
    </xf>
    <xf numFmtId="2" fontId="14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3" fontId="26" fillId="0" borderId="43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военная подготовка" xfId="1" xr:uid="{00000000-0005-0000-0000-000001000000}"/>
  </cellStyles>
  <dxfs count="79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5" Type="http://schemas.openxmlformats.org/officeDocument/2006/relationships/worksheet" Target="worksheets/sheet5.xml" /><Relationship Id="rId10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view="pageBreakPreview" topLeftCell="A16" zoomScale="85" zoomScaleNormal="145" zoomScaleSheetLayoutView="85" workbookViewId="0">
      <selection activeCell="B26" sqref="B26"/>
    </sheetView>
  </sheetViews>
  <sheetFormatPr defaultColWidth="9.16796875" defaultRowHeight="20.25" x14ac:dyDescent="0.15"/>
  <cols>
    <col min="1" max="1" width="11.59375" style="57" customWidth="1"/>
    <col min="2" max="2" width="61.8984375" style="5" customWidth="1"/>
    <col min="3" max="3" width="17.93359375" style="11" customWidth="1"/>
    <col min="4" max="4" width="19.8203125" style="11" hidden="1" customWidth="1"/>
    <col min="5" max="5" width="16.31640625" style="11" customWidth="1"/>
    <col min="6" max="6" width="16.31640625" style="5" hidden="1" customWidth="1"/>
    <col min="7" max="7" width="16.31640625" style="11" hidden="1" customWidth="1"/>
    <col min="8" max="8" width="16.31640625" style="5" hidden="1" customWidth="1"/>
    <col min="9" max="9" width="16.31640625" style="11" hidden="1" customWidth="1"/>
    <col min="10" max="11" width="9.16796875" style="5"/>
    <col min="12" max="12" width="55.01953125" style="5" customWidth="1"/>
    <col min="13" max="16384" width="9.16796875" style="5"/>
  </cols>
  <sheetData>
    <row r="1" spans="1:12" ht="45" customHeight="1" x14ac:dyDescent="0.15">
      <c r="A1" s="475" t="s">
        <v>25</v>
      </c>
      <c r="B1" s="475"/>
      <c r="C1" s="475"/>
      <c r="D1" s="475"/>
      <c r="E1" s="475"/>
      <c r="F1" s="475"/>
      <c r="G1" s="475"/>
      <c r="H1" s="475"/>
      <c r="I1" s="475"/>
      <c r="J1" s="4"/>
      <c r="K1" s="4"/>
    </row>
    <row r="2" spans="1:12" ht="0.75" customHeight="1" x14ac:dyDescent="0.15">
      <c r="A2" s="1"/>
      <c r="B2" s="1"/>
      <c r="C2" s="1"/>
      <c r="D2" s="1"/>
      <c r="E2" s="1"/>
      <c r="F2" s="1"/>
      <c r="G2" s="1"/>
      <c r="H2" s="1"/>
      <c r="I2" s="6"/>
      <c r="J2" s="4"/>
      <c r="K2" s="4"/>
    </row>
    <row r="3" spans="1:12" x14ac:dyDescent="0.2">
      <c r="A3" s="80" t="s">
        <v>399</v>
      </c>
      <c r="B3" s="2"/>
      <c r="C3" s="58"/>
      <c r="E3" s="14" t="s">
        <v>53</v>
      </c>
      <c r="F3" s="2"/>
      <c r="G3" s="5"/>
      <c r="H3" s="3"/>
      <c r="I3" s="14" t="s">
        <v>5</v>
      </c>
      <c r="J3" s="7"/>
      <c r="K3" s="7"/>
    </row>
    <row r="4" spans="1:12" ht="60" customHeight="1" x14ac:dyDescent="0.15">
      <c r="A4" s="476" t="s">
        <v>400</v>
      </c>
      <c r="B4" s="476"/>
      <c r="C4" s="476"/>
      <c r="D4" s="476"/>
      <c r="E4" s="476"/>
      <c r="F4" s="476"/>
      <c r="G4" s="476"/>
      <c r="H4" s="476"/>
      <c r="I4" s="476"/>
    </row>
    <row r="5" spans="1:12" ht="19.5" customHeight="1" thickBot="1" x14ac:dyDescent="0.2">
      <c r="B5" s="9"/>
      <c r="C5" s="9"/>
      <c r="D5" s="9"/>
      <c r="E5" s="10"/>
      <c r="F5" s="9"/>
      <c r="G5" s="10"/>
      <c r="H5" s="8"/>
      <c r="I5" s="8"/>
    </row>
    <row r="6" spans="1:12" s="79" customFormat="1" ht="36" customHeight="1" thickBot="1" x14ac:dyDescent="0.25">
      <c r="A6" s="431" t="s">
        <v>88</v>
      </c>
      <c r="B6" s="432" t="s">
        <v>46</v>
      </c>
      <c r="C6" s="433" t="s">
        <v>176</v>
      </c>
      <c r="D6" s="434" t="s">
        <v>87</v>
      </c>
      <c r="E6" s="435" t="s">
        <v>2</v>
      </c>
      <c r="F6" s="76" t="s">
        <v>22</v>
      </c>
      <c r="G6" s="77"/>
      <c r="H6" s="78" t="s">
        <v>23</v>
      </c>
      <c r="I6" s="77"/>
    </row>
    <row r="7" spans="1:12" s="344" customFormat="1" ht="28.15" customHeight="1" x14ac:dyDescent="0.3">
      <c r="A7" s="426">
        <v>1</v>
      </c>
      <c r="B7" s="427" t="s">
        <v>42</v>
      </c>
      <c r="C7" s="428">
        <v>237</v>
      </c>
      <c r="D7" s="429">
        <v>3.5069444444444445E-3</v>
      </c>
      <c r="E7" s="430">
        <v>1</v>
      </c>
      <c r="F7" s="339"/>
      <c r="G7" s="340"/>
      <c r="H7" s="341"/>
      <c r="I7" s="340"/>
      <c r="J7" s="342"/>
      <c r="K7" s="342"/>
      <c r="L7" s="343"/>
    </row>
    <row r="8" spans="1:12" s="344" customFormat="1" ht="28.15" customHeight="1" x14ac:dyDescent="0.15">
      <c r="A8" s="336">
        <v>2</v>
      </c>
      <c r="B8" s="356" t="s">
        <v>40</v>
      </c>
      <c r="C8" s="337">
        <v>223</v>
      </c>
      <c r="D8" s="338">
        <v>3.8726851851851852E-3</v>
      </c>
      <c r="E8" s="298">
        <v>2</v>
      </c>
      <c r="F8" s="339"/>
      <c r="G8" s="340"/>
      <c r="H8" s="341"/>
      <c r="I8" s="340"/>
      <c r="L8" s="343"/>
    </row>
    <row r="9" spans="1:12" s="344" customFormat="1" ht="28.15" customHeight="1" x14ac:dyDescent="0.3">
      <c r="A9" s="336">
        <v>3</v>
      </c>
      <c r="B9" s="356" t="s">
        <v>114</v>
      </c>
      <c r="C9" s="337">
        <v>221</v>
      </c>
      <c r="D9" s="338">
        <v>2.2685185185185182E-3</v>
      </c>
      <c r="E9" s="298">
        <v>3</v>
      </c>
      <c r="F9" s="339"/>
      <c r="G9" s="340"/>
      <c r="H9" s="341"/>
      <c r="I9" s="340"/>
      <c r="J9" s="342"/>
      <c r="K9" s="342"/>
      <c r="L9" s="343"/>
    </row>
    <row r="10" spans="1:12" s="344" customFormat="1" ht="28.15" customHeight="1" x14ac:dyDescent="0.3">
      <c r="A10" s="345">
        <v>4</v>
      </c>
      <c r="B10" s="357" t="s">
        <v>33</v>
      </c>
      <c r="C10" s="346">
        <v>219</v>
      </c>
      <c r="D10" s="338"/>
      <c r="E10" s="298">
        <v>4</v>
      </c>
      <c r="F10" s="339"/>
      <c r="G10" s="340"/>
      <c r="H10" s="341"/>
      <c r="I10" s="340"/>
      <c r="J10" s="342"/>
      <c r="K10" s="342"/>
      <c r="L10" s="343"/>
    </row>
    <row r="11" spans="1:12" s="344" customFormat="1" ht="28.15" customHeight="1" x14ac:dyDescent="0.3">
      <c r="A11" s="345">
        <v>5</v>
      </c>
      <c r="B11" s="357" t="s">
        <v>15</v>
      </c>
      <c r="C11" s="346">
        <v>193</v>
      </c>
      <c r="D11" s="338">
        <v>5.3078703703703699E-3</v>
      </c>
      <c r="E11" s="298">
        <v>5</v>
      </c>
      <c r="F11" s="339"/>
      <c r="G11" s="340"/>
      <c r="H11" s="341"/>
      <c r="I11" s="340"/>
      <c r="J11" s="342"/>
      <c r="K11" s="342"/>
      <c r="L11" s="343"/>
    </row>
    <row r="12" spans="1:12" s="344" customFormat="1" ht="28.15" customHeight="1" x14ac:dyDescent="0.15">
      <c r="A12" s="345">
        <f>ROW(A6)</f>
        <v>6</v>
      </c>
      <c r="B12" s="357" t="s">
        <v>142</v>
      </c>
      <c r="C12" s="346">
        <v>171</v>
      </c>
      <c r="D12" s="338"/>
      <c r="E12" s="298">
        <v>6</v>
      </c>
      <c r="F12" s="339"/>
      <c r="G12" s="340"/>
      <c r="H12" s="341"/>
      <c r="I12" s="340"/>
      <c r="L12" s="343"/>
    </row>
    <row r="13" spans="1:12" s="344" customFormat="1" ht="28.15" customHeight="1" x14ac:dyDescent="0.3">
      <c r="A13" s="345">
        <f>ROW(A7)</f>
        <v>7</v>
      </c>
      <c r="B13" s="357" t="s">
        <v>115</v>
      </c>
      <c r="C13" s="346">
        <v>169</v>
      </c>
      <c r="D13" s="338">
        <v>5.9375000000000009E-3</v>
      </c>
      <c r="E13" s="298">
        <v>7</v>
      </c>
      <c r="F13" s="339"/>
      <c r="G13" s="340"/>
      <c r="H13" s="341"/>
      <c r="I13" s="340"/>
      <c r="J13" s="342"/>
      <c r="K13" s="342"/>
      <c r="L13" s="343"/>
    </row>
    <row r="14" spans="1:12" s="344" customFormat="1" ht="28.15" customHeight="1" x14ac:dyDescent="0.15">
      <c r="A14" s="345">
        <v>8</v>
      </c>
      <c r="B14" s="357" t="s">
        <v>45</v>
      </c>
      <c r="C14" s="346">
        <v>165</v>
      </c>
      <c r="D14" s="338"/>
      <c r="E14" s="298">
        <v>8</v>
      </c>
      <c r="F14" s="339"/>
      <c r="G14" s="340"/>
      <c r="H14" s="341"/>
      <c r="I14" s="340"/>
      <c r="L14" s="343"/>
    </row>
    <row r="15" spans="1:12" s="344" customFormat="1" ht="28.15" customHeight="1" x14ac:dyDescent="0.3">
      <c r="A15" s="345">
        <v>9</v>
      </c>
      <c r="B15" s="357" t="s">
        <v>39</v>
      </c>
      <c r="C15" s="346">
        <v>146</v>
      </c>
      <c r="D15" s="338">
        <v>2.9849537037037032E-3</v>
      </c>
      <c r="E15" s="298">
        <v>9</v>
      </c>
      <c r="F15" s="339"/>
      <c r="G15" s="340"/>
      <c r="H15" s="341"/>
      <c r="I15" s="340"/>
      <c r="J15" s="342"/>
      <c r="K15" s="342"/>
      <c r="L15" s="343"/>
    </row>
    <row r="16" spans="1:12" s="344" customFormat="1" ht="28.15" customHeight="1" x14ac:dyDescent="0.15">
      <c r="A16" s="345">
        <v>10</v>
      </c>
      <c r="B16" s="357" t="s">
        <v>41</v>
      </c>
      <c r="C16" s="346">
        <v>139</v>
      </c>
      <c r="D16" s="338">
        <v>6.2615740740740748E-3</v>
      </c>
      <c r="E16" s="298">
        <v>10</v>
      </c>
      <c r="F16" s="339"/>
      <c r="G16" s="340"/>
      <c r="H16" s="341"/>
      <c r="I16" s="340"/>
      <c r="L16" s="343"/>
    </row>
    <row r="17" spans="1:12" s="344" customFormat="1" ht="28.15" customHeight="1" x14ac:dyDescent="0.15">
      <c r="A17" s="345">
        <v>11</v>
      </c>
      <c r="B17" s="357" t="s">
        <v>32</v>
      </c>
      <c r="C17" s="346">
        <v>138</v>
      </c>
      <c r="D17" s="338"/>
      <c r="E17" s="298">
        <v>11</v>
      </c>
      <c r="F17" s="339"/>
      <c r="G17" s="340"/>
      <c r="H17" s="341"/>
      <c r="I17" s="340"/>
      <c r="L17" s="343"/>
    </row>
    <row r="18" spans="1:12" s="344" customFormat="1" ht="28.15" customHeight="1" x14ac:dyDescent="0.3">
      <c r="A18" s="345">
        <v>12</v>
      </c>
      <c r="B18" s="357" t="s">
        <v>30</v>
      </c>
      <c r="C18" s="346">
        <v>131</v>
      </c>
      <c r="D18" s="338">
        <v>5.3009259259259251E-3</v>
      </c>
      <c r="E18" s="298">
        <v>12</v>
      </c>
      <c r="F18" s="339"/>
      <c r="G18" s="340"/>
      <c r="H18" s="341"/>
      <c r="I18" s="340"/>
      <c r="J18" s="342"/>
      <c r="K18" s="342"/>
      <c r="L18" s="343"/>
    </row>
    <row r="19" spans="1:12" s="344" customFormat="1" ht="28.15" customHeight="1" x14ac:dyDescent="0.15">
      <c r="A19" s="345">
        <v>13</v>
      </c>
      <c r="B19" s="357" t="s">
        <v>116</v>
      </c>
      <c r="C19" s="346">
        <v>130</v>
      </c>
      <c r="D19" s="338">
        <v>6.936342592592592E-3</v>
      </c>
      <c r="E19" s="298">
        <v>13</v>
      </c>
      <c r="F19" s="339"/>
      <c r="G19" s="340"/>
      <c r="H19" s="341"/>
      <c r="I19" s="340"/>
      <c r="L19" s="343"/>
    </row>
    <row r="20" spans="1:12" s="344" customFormat="1" ht="28.15" customHeight="1" x14ac:dyDescent="0.3">
      <c r="A20" s="345">
        <f t="shared" ref="A20" si="0">ROW(A14)</f>
        <v>14</v>
      </c>
      <c r="B20" s="357" t="s">
        <v>38</v>
      </c>
      <c r="C20" s="346">
        <v>124</v>
      </c>
      <c r="D20" s="338">
        <v>3.5856481481481481E-3</v>
      </c>
      <c r="E20" s="298">
        <v>14</v>
      </c>
      <c r="F20" s="339"/>
      <c r="G20" s="340"/>
      <c r="H20" s="341"/>
      <c r="I20" s="340"/>
      <c r="J20" s="342"/>
      <c r="K20" s="342"/>
      <c r="L20" s="343"/>
    </row>
    <row r="21" spans="1:12" s="344" customFormat="1" ht="28.15" customHeight="1" x14ac:dyDescent="0.3">
      <c r="A21" s="345">
        <v>15</v>
      </c>
      <c r="B21" s="357" t="s">
        <v>43</v>
      </c>
      <c r="C21" s="346">
        <v>97</v>
      </c>
      <c r="D21" s="338"/>
      <c r="E21" s="298">
        <v>15</v>
      </c>
      <c r="F21" s="339"/>
      <c r="G21" s="340"/>
      <c r="H21" s="341"/>
      <c r="I21" s="340"/>
      <c r="J21" s="342"/>
      <c r="K21" s="342"/>
      <c r="L21" s="343"/>
    </row>
    <row r="22" spans="1:12" s="342" customFormat="1" ht="28.15" customHeight="1" x14ac:dyDescent="0.3">
      <c r="A22" s="345">
        <v>16</v>
      </c>
      <c r="B22" s="357" t="s">
        <v>37</v>
      </c>
      <c r="C22" s="346">
        <v>96</v>
      </c>
      <c r="D22" s="338">
        <v>5.107638888888889E-3</v>
      </c>
      <c r="E22" s="298">
        <v>16</v>
      </c>
      <c r="F22" s="347" t="e">
        <f>#REF!</f>
        <v>#REF!</v>
      </c>
      <c r="G22" s="348" t="e">
        <f>#REF!</f>
        <v>#REF!</v>
      </c>
      <c r="H22" s="349" t="e">
        <f t="shared" ref="H22:H36" si="1">G22+E22</f>
        <v>#REF!</v>
      </c>
      <c r="I22" s="348">
        <v>2</v>
      </c>
      <c r="L22" s="343"/>
    </row>
    <row r="23" spans="1:12" s="342" customFormat="1" ht="28.15" customHeight="1" x14ac:dyDescent="0.3">
      <c r="A23" s="345">
        <v>17</v>
      </c>
      <c r="B23" s="357" t="s">
        <v>66</v>
      </c>
      <c r="C23" s="346">
        <v>91</v>
      </c>
      <c r="D23" s="338">
        <v>5.3657407407407404E-3</v>
      </c>
      <c r="E23" s="298">
        <v>17</v>
      </c>
      <c r="F23" s="350" t="e">
        <f>#REF!</f>
        <v>#REF!</v>
      </c>
      <c r="G23" s="335" t="e">
        <f>#REF!</f>
        <v>#REF!</v>
      </c>
      <c r="H23" s="351" t="e">
        <f t="shared" si="1"/>
        <v>#REF!</v>
      </c>
      <c r="I23" s="335">
        <v>13</v>
      </c>
      <c r="L23" s="343"/>
    </row>
    <row r="24" spans="1:12" s="342" customFormat="1" ht="28.15" customHeight="1" x14ac:dyDescent="0.3">
      <c r="A24" s="345">
        <v>18</v>
      </c>
      <c r="B24" s="357" t="s">
        <v>143</v>
      </c>
      <c r="C24" s="346">
        <v>83</v>
      </c>
      <c r="D24" s="338">
        <v>4.8148148148148152E-3</v>
      </c>
      <c r="E24" s="298">
        <v>18</v>
      </c>
      <c r="F24" s="347" t="e">
        <f>#REF!</f>
        <v>#REF!</v>
      </c>
      <c r="G24" s="348" t="e">
        <f>#REF!</f>
        <v>#REF!</v>
      </c>
      <c r="H24" s="349" t="e">
        <f t="shared" si="1"/>
        <v>#REF!</v>
      </c>
      <c r="I24" s="348">
        <v>3</v>
      </c>
      <c r="L24" s="343"/>
    </row>
    <row r="25" spans="1:12" s="342" customFormat="1" ht="28.15" customHeight="1" x14ac:dyDescent="0.3">
      <c r="A25" s="345">
        <v>19</v>
      </c>
      <c r="B25" s="357" t="s">
        <v>83</v>
      </c>
      <c r="C25" s="346">
        <v>66</v>
      </c>
      <c r="D25" s="338">
        <v>5.2280092592592595E-3</v>
      </c>
      <c r="E25" s="298">
        <v>19</v>
      </c>
      <c r="F25" s="350" t="e">
        <f>#REF!</f>
        <v>#REF!</v>
      </c>
      <c r="G25" s="335">
        <v>17</v>
      </c>
      <c r="H25" s="351">
        <f t="shared" si="1"/>
        <v>36</v>
      </c>
      <c r="I25" s="335">
        <v>10</v>
      </c>
      <c r="L25" s="343"/>
    </row>
    <row r="26" spans="1:12" s="342" customFormat="1" ht="28.15" customHeight="1" x14ac:dyDescent="0.3">
      <c r="A26" s="345">
        <f t="shared" ref="A26:A27" si="2">ROW(A20)</f>
        <v>20</v>
      </c>
      <c r="B26" s="358" t="s">
        <v>513</v>
      </c>
      <c r="C26" s="346">
        <v>46</v>
      </c>
      <c r="D26" s="338">
        <v>6.6956018518518519E-3</v>
      </c>
      <c r="E26" s="298">
        <v>20</v>
      </c>
      <c r="F26" s="350" t="e">
        <f>#REF!</f>
        <v>#REF!</v>
      </c>
      <c r="G26" s="335">
        <v>14</v>
      </c>
      <c r="H26" s="351">
        <f t="shared" si="1"/>
        <v>34</v>
      </c>
      <c r="I26" s="352" t="s">
        <v>50</v>
      </c>
      <c r="L26" s="343"/>
    </row>
    <row r="27" spans="1:12" s="342" customFormat="1" ht="28.15" customHeight="1" x14ac:dyDescent="0.3">
      <c r="A27" s="345">
        <f t="shared" si="2"/>
        <v>21</v>
      </c>
      <c r="B27" s="357" t="s">
        <v>17</v>
      </c>
      <c r="C27" s="346">
        <v>35</v>
      </c>
      <c r="D27" s="338">
        <v>3.4953703703703705E-3</v>
      </c>
      <c r="E27" s="298">
        <v>21</v>
      </c>
      <c r="F27" s="350" t="e">
        <f>#REF!</f>
        <v>#REF!</v>
      </c>
      <c r="G27" s="335" t="e">
        <f>#REF!</f>
        <v>#REF!</v>
      </c>
      <c r="H27" s="351" t="e">
        <f t="shared" si="1"/>
        <v>#REF!</v>
      </c>
      <c r="I27" s="335">
        <v>4</v>
      </c>
      <c r="J27" s="344"/>
      <c r="K27" s="344"/>
      <c r="L27" s="343"/>
    </row>
    <row r="28" spans="1:12" s="342" customFormat="1" ht="28.15" customHeight="1" x14ac:dyDescent="0.3">
      <c r="A28" s="345">
        <v>22</v>
      </c>
      <c r="B28" s="357" t="s">
        <v>77</v>
      </c>
      <c r="C28" s="346">
        <v>33</v>
      </c>
      <c r="D28" s="338">
        <v>3.5092592592592593E-3</v>
      </c>
      <c r="E28" s="298">
        <v>22</v>
      </c>
      <c r="F28" s="350" t="e">
        <f>#REF!</f>
        <v>#REF!</v>
      </c>
      <c r="G28" s="335">
        <v>12</v>
      </c>
      <c r="H28" s="351">
        <f t="shared" si="1"/>
        <v>34</v>
      </c>
      <c r="I28" s="352" t="s">
        <v>50</v>
      </c>
      <c r="L28" s="343"/>
    </row>
    <row r="29" spans="1:12" s="342" customFormat="1" ht="28.15" customHeight="1" x14ac:dyDescent="0.3">
      <c r="A29" s="345">
        <v>23</v>
      </c>
      <c r="B29" s="357" t="s">
        <v>81</v>
      </c>
      <c r="C29" s="346">
        <v>30</v>
      </c>
      <c r="D29" s="338">
        <v>2.8240740740740739E-3</v>
      </c>
      <c r="E29" s="298">
        <v>23</v>
      </c>
      <c r="F29" s="350" t="e">
        <f>#REF!</f>
        <v>#REF!</v>
      </c>
      <c r="G29" s="335" t="e">
        <f>#REF!</f>
        <v>#REF!</v>
      </c>
      <c r="H29" s="351" t="e">
        <f t="shared" si="1"/>
        <v>#REF!</v>
      </c>
      <c r="I29" s="352" t="s">
        <v>51</v>
      </c>
      <c r="J29" s="344"/>
      <c r="K29" s="344"/>
      <c r="L29" s="343"/>
    </row>
    <row r="30" spans="1:12" s="342" customFormat="1" ht="28.15" customHeight="1" x14ac:dyDescent="0.3">
      <c r="A30" s="345">
        <v>24</v>
      </c>
      <c r="B30" s="357" t="s">
        <v>75</v>
      </c>
      <c r="C30" s="346">
        <v>19</v>
      </c>
      <c r="D30" s="338">
        <v>5.5601851851851845E-3</v>
      </c>
      <c r="E30" s="298">
        <v>24</v>
      </c>
      <c r="F30" s="350" t="e">
        <f>#REF!</f>
        <v>#REF!</v>
      </c>
      <c r="G30" s="335" t="e">
        <f>#REF!</f>
        <v>#REF!</v>
      </c>
      <c r="H30" s="351" t="e">
        <f t="shared" si="1"/>
        <v>#REF!</v>
      </c>
      <c r="I30" s="335">
        <v>15</v>
      </c>
      <c r="L30" s="343"/>
    </row>
    <row r="31" spans="1:12" s="342" customFormat="1" ht="28.15" customHeight="1" x14ac:dyDescent="0.3">
      <c r="A31" s="345">
        <v>25</v>
      </c>
      <c r="B31" s="358" t="s">
        <v>70</v>
      </c>
      <c r="C31" s="346">
        <v>13</v>
      </c>
      <c r="D31" s="338">
        <v>4.9085648148148144E-3</v>
      </c>
      <c r="E31" s="298">
        <v>25</v>
      </c>
      <c r="F31" s="350" t="e">
        <f>#REF!</f>
        <v>#REF!</v>
      </c>
      <c r="G31" s="335" t="e">
        <f>#REF!</f>
        <v>#REF!</v>
      </c>
      <c r="H31" s="351" t="e">
        <f t="shared" si="1"/>
        <v>#REF!</v>
      </c>
      <c r="I31" s="335">
        <v>5</v>
      </c>
      <c r="L31" s="343"/>
    </row>
    <row r="32" spans="1:12" s="342" customFormat="1" ht="28.15" customHeight="1" x14ac:dyDescent="0.3">
      <c r="A32" s="345">
        <v>26</v>
      </c>
      <c r="B32" s="357" t="s">
        <v>73</v>
      </c>
      <c r="C32" s="346">
        <v>9</v>
      </c>
      <c r="D32" s="338">
        <v>6.8576388888888888E-3</v>
      </c>
      <c r="E32" s="298">
        <v>26</v>
      </c>
      <c r="F32" s="350" t="e">
        <f>#REF!</f>
        <v>#REF!</v>
      </c>
      <c r="G32" s="335">
        <v>14</v>
      </c>
      <c r="H32" s="351">
        <f t="shared" si="1"/>
        <v>40</v>
      </c>
      <c r="I32" s="335">
        <v>12</v>
      </c>
      <c r="J32" s="344"/>
      <c r="K32" s="344"/>
      <c r="L32" s="343"/>
    </row>
    <row r="33" spans="1:12" s="342" customFormat="1" ht="28.15" customHeight="1" x14ac:dyDescent="0.3">
      <c r="A33" s="345">
        <f t="shared" ref="A33:A34" si="3">ROW(A27)</f>
        <v>27</v>
      </c>
      <c r="B33" s="357" t="s">
        <v>144</v>
      </c>
      <c r="C33" s="346">
        <v>6</v>
      </c>
      <c r="D33" s="338">
        <v>4.0347222222222225E-3</v>
      </c>
      <c r="E33" s="298">
        <v>27</v>
      </c>
      <c r="F33" s="350" t="e">
        <f>#REF!</f>
        <v>#REF!</v>
      </c>
      <c r="G33" s="335" t="e">
        <f>#REF!</f>
        <v>#REF!</v>
      </c>
      <c r="H33" s="351" t="e">
        <f t="shared" si="1"/>
        <v>#REF!</v>
      </c>
      <c r="I33" s="352" t="s">
        <v>50</v>
      </c>
      <c r="J33" s="344"/>
      <c r="K33" s="344"/>
      <c r="L33" s="343"/>
    </row>
    <row r="34" spans="1:12" s="342" customFormat="1" ht="28.15" customHeight="1" x14ac:dyDescent="0.3">
      <c r="A34" s="345">
        <f t="shared" si="3"/>
        <v>28</v>
      </c>
      <c r="B34" s="357" t="s">
        <v>16</v>
      </c>
      <c r="C34" s="346">
        <v>5</v>
      </c>
      <c r="D34" s="338">
        <v>3.5868055555555553E-3</v>
      </c>
      <c r="E34" s="298">
        <v>28</v>
      </c>
      <c r="F34" s="350" t="e">
        <f>#REF!</f>
        <v>#REF!</v>
      </c>
      <c r="G34" s="335">
        <v>22</v>
      </c>
      <c r="H34" s="351">
        <f t="shared" si="1"/>
        <v>50</v>
      </c>
      <c r="I34" s="335">
        <v>20</v>
      </c>
      <c r="L34" s="343"/>
    </row>
    <row r="35" spans="1:12" s="342" customFormat="1" ht="28.15" customHeight="1" x14ac:dyDescent="0.3">
      <c r="A35" s="345">
        <v>29</v>
      </c>
      <c r="B35" s="357" t="s">
        <v>398</v>
      </c>
      <c r="C35" s="346">
        <v>1</v>
      </c>
      <c r="D35" s="338">
        <v>3.5902777777777777E-3</v>
      </c>
      <c r="E35" s="298">
        <v>29</v>
      </c>
      <c r="F35" s="350" t="e">
        <f>#REF!</f>
        <v>#REF!</v>
      </c>
      <c r="G35" s="335" t="e">
        <f>#REF!</f>
        <v>#REF!</v>
      </c>
      <c r="H35" s="351" t="e">
        <f t="shared" si="1"/>
        <v>#REF!</v>
      </c>
      <c r="I35" s="352" t="s">
        <v>50</v>
      </c>
      <c r="L35" s="343"/>
    </row>
    <row r="36" spans="1:12" s="342" customFormat="1" ht="28.15" customHeight="1" thickBot="1" x14ac:dyDescent="0.35">
      <c r="A36" s="353">
        <v>30</v>
      </c>
      <c r="B36" s="359" t="s">
        <v>64</v>
      </c>
      <c r="C36" s="354" t="s">
        <v>506</v>
      </c>
      <c r="D36" s="355">
        <v>3.7060185185185186E-3</v>
      </c>
      <c r="E36" s="299"/>
      <c r="F36" s="350" t="e">
        <f>#REF!</f>
        <v>#REF!</v>
      </c>
      <c r="G36" s="335">
        <v>9</v>
      </c>
      <c r="H36" s="351">
        <f t="shared" si="1"/>
        <v>9</v>
      </c>
      <c r="I36" s="335">
        <v>11</v>
      </c>
      <c r="J36" s="344"/>
      <c r="K36" s="344"/>
      <c r="L36" s="343"/>
    </row>
    <row r="37" spans="1:12" ht="95.45" customHeight="1" x14ac:dyDescent="0.25">
      <c r="A37" s="436" t="s">
        <v>4</v>
      </c>
      <c r="B37" s="437"/>
      <c r="C37" s="438" t="s">
        <v>510</v>
      </c>
      <c r="D37" s="439" t="s">
        <v>34</v>
      </c>
      <c r="E37" s="440"/>
      <c r="G37" s="12"/>
      <c r="I37" s="12"/>
    </row>
    <row r="39" spans="1:12" x14ac:dyDescent="0.25">
      <c r="B39" s="360"/>
      <c r="C39" s="361"/>
    </row>
  </sheetData>
  <sortState xmlns:xlrd2="http://schemas.microsoft.com/office/spreadsheetml/2017/richdata2" ref="B7:C35">
    <sortCondition descending="1" ref="C7:C35"/>
  </sortState>
  <mergeCells count="2">
    <mergeCell ref="A1:I1"/>
    <mergeCell ref="A4:I4"/>
  </mergeCells>
  <conditionalFormatting sqref="E1:E1048576">
    <cfRule type="cellIs" dxfId="78" priority="1" operator="between">
      <formula>1</formula>
      <formula>3</formula>
    </cfRule>
  </conditionalFormatting>
  <printOptions horizontalCentered="1"/>
  <pageMargins left="0.59055118110236227" right="0.39370078740157483" top="0" bottom="0" header="0.51181102362204722" footer="0.39370078740157483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01"/>
  <sheetViews>
    <sheetView view="pageBreakPreview" zoomScale="64" zoomScaleNormal="100" zoomScaleSheetLayoutView="64" workbookViewId="0">
      <pane ySplit="5" topLeftCell="A6" activePane="bottomLeft" state="frozen"/>
      <selection pane="bottomLeft" activeCell="O103" sqref="O103"/>
    </sheetView>
  </sheetViews>
  <sheetFormatPr defaultColWidth="9.16796875" defaultRowHeight="18" x14ac:dyDescent="0.15"/>
  <cols>
    <col min="1" max="1" width="4.58203125" style="27" customWidth="1"/>
    <col min="2" max="2" width="5.66015625" style="27" customWidth="1"/>
    <col min="3" max="3" width="43.15234375" style="81" customWidth="1"/>
    <col min="4" max="4" width="40.9921875" style="81" hidden="1" customWidth="1"/>
    <col min="5" max="6" width="14.96875" style="378" customWidth="1"/>
    <col min="7" max="7" width="16.31640625" style="91" hidden="1" customWidth="1"/>
    <col min="8" max="8" width="14.6953125" style="91" hidden="1" customWidth="1"/>
    <col min="9" max="9" width="17.52734375" style="382" customWidth="1"/>
    <col min="10" max="10" width="12" style="87" hidden="1" customWidth="1"/>
    <col min="11" max="11" width="17.39453125" style="87" hidden="1" customWidth="1"/>
    <col min="12" max="12" width="15.91015625" style="88" customWidth="1"/>
    <col min="13" max="13" width="11.59375" style="27" customWidth="1"/>
    <col min="14" max="14" width="32.09375" style="30" customWidth="1"/>
    <col min="15" max="15" width="65.94140625" style="35" customWidth="1"/>
    <col min="16" max="16" width="28.85546875" style="35" customWidth="1"/>
    <col min="17" max="17" width="33.30859375" style="35" customWidth="1"/>
    <col min="18" max="16384" width="9.16796875" style="35"/>
  </cols>
  <sheetData>
    <row r="1" spans="1:14" ht="42" customHeight="1" x14ac:dyDescent="0.15">
      <c r="A1" s="502" t="s">
        <v>25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17"/>
      <c r="N1" s="17"/>
    </row>
    <row r="2" spans="1:14" ht="18" customHeight="1" x14ac:dyDescent="0.15">
      <c r="A2" s="504" t="s">
        <v>402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18"/>
    </row>
    <row r="3" spans="1:14" ht="45.75" customHeight="1" x14ac:dyDescent="0.15">
      <c r="A3" s="503" t="s">
        <v>403</v>
      </c>
      <c r="B3" s="503"/>
      <c r="C3" s="503"/>
      <c r="D3" s="503"/>
      <c r="E3" s="503"/>
      <c r="F3" s="503"/>
      <c r="G3" s="503"/>
      <c r="H3" s="503"/>
      <c r="I3" s="503"/>
      <c r="J3" s="503"/>
      <c r="K3" s="503"/>
      <c r="L3" s="503"/>
      <c r="N3" s="27"/>
    </row>
    <row r="4" spans="1:14" ht="45.75" customHeight="1" thickBot="1" x14ac:dyDescent="0.2">
      <c r="A4" s="517" t="s">
        <v>179</v>
      </c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N4" s="27"/>
    </row>
    <row r="5" spans="1:14" ht="37.9" customHeight="1" thickBot="1" x14ac:dyDescent="0.2">
      <c r="A5" s="240"/>
      <c r="B5" s="243" t="s">
        <v>0</v>
      </c>
      <c r="C5" s="297" t="s">
        <v>397</v>
      </c>
      <c r="D5" s="195"/>
      <c r="E5" s="362" t="s">
        <v>396</v>
      </c>
      <c r="F5" s="362" t="s">
        <v>401</v>
      </c>
      <c r="G5" s="196" t="s">
        <v>176</v>
      </c>
      <c r="H5" s="196" t="s">
        <v>86</v>
      </c>
      <c r="I5" s="379" t="s">
        <v>177</v>
      </c>
      <c r="J5" s="197" t="s">
        <v>3</v>
      </c>
      <c r="K5" s="197" t="s">
        <v>52</v>
      </c>
      <c r="L5" s="198" t="s">
        <v>2</v>
      </c>
      <c r="N5" s="175"/>
    </row>
    <row r="6" spans="1:14" ht="21" hidden="1" customHeight="1" thickBot="1" x14ac:dyDescent="0.25">
      <c r="A6" s="126"/>
      <c r="B6" s="244"/>
      <c r="C6" s="127" t="s">
        <v>89</v>
      </c>
      <c r="D6" s="128"/>
      <c r="E6" s="363"/>
      <c r="F6" s="363"/>
      <c r="G6" s="129"/>
      <c r="H6" s="129"/>
      <c r="I6" s="363"/>
      <c r="J6" s="130">
        <f>I6</f>
        <v>0</v>
      </c>
      <c r="K6" s="130"/>
      <c r="L6" s="131"/>
    </row>
    <row r="7" spans="1:14" ht="21" hidden="1" customHeight="1" thickBot="1" x14ac:dyDescent="0.2">
      <c r="A7" s="199">
        <v>1</v>
      </c>
      <c r="B7" s="245"/>
      <c r="C7" s="132"/>
      <c r="D7" s="133"/>
      <c r="E7" s="364"/>
      <c r="F7" s="364"/>
      <c r="G7" s="307" t="e">
        <f>E7+#REF!</f>
        <v>#REF!</v>
      </c>
      <c r="H7" s="508"/>
      <c r="I7" s="505" t="e">
        <f>SUM(G7:G14)+H7-(MAX(G7:G14))</f>
        <v>#REF!</v>
      </c>
      <c r="J7" s="134"/>
      <c r="K7" s="511"/>
      <c r="L7" s="514"/>
    </row>
    <row r="8" spans="1:14" ht="21" hidden="1" customHeight="1" thickBot="1" x14ac:dyDescent="0.2">
      <c r="A8" s="200">
        <v>2</v>
      </c>
      <c r="B8" s="246"/>
      <c r="C8" s="135"/>
      <c r="D8" s="136"/>
      <c r="E8" s="365"/>
      <c r="F8" s="365"/>
      <c r="G8" s="308" t="e">
        <f>E8+#REF!</f>
        <v>#REF!</v>
      </c>
      <c r="H8" s="509"/>
      <c r="I8" s="506"/>
      <c r="J8" s="137"/>
      <c r="K8" s="512"/>
      <c r="L8" s="515"/>
    </row>
    <row r="9" spans="1:14" ht="21" hidden="1" customHeight="1" thickBot="1" x14ac:dyDescent="0.2">
      <c r="A9" s="200">
        <v>3</v>
      </c>
      <c r="B9" s="246"/>
      <c r="C9" s="135"/>
      <c r="D9" s="136"/>
      <c r="E9" s="365"/>
      <c r="F9" s="365"/>
      <c r="G9" s="308" t="e">
        <f>E9+#REF!</f>
        <v>#REF!</v>
      </c>
      <c r="H9" s="509"/>
      <c r="I9" s="506"/>
      <c r="J9" s="137"/>
      <c r="K9" s="512"/>
      <c r="L9" s="515"/>
      <c r="M9" s="91"/>
    </row>
    <row r="10" spans="1:14" ht="21" hidden="1" customHeight="1" thickBot="1" x14ac:dyDescent="0.2">
      <c r="A10" s="200">
        <v>4</v>
      </c>
      <c r="B10" s="246"/>
      <c r="C10" s="135"/>
      <c r="D10" s="136"/>
      <c r="E10" s="365"/>
      <c r="F10" s="365"/>
      <c r="G10" s="308" t="e">
        <f>E10+#REF!</f>
        <v>#REF!</v>
      </c>
      <c r="H10" s="509"/>
      <c r="I10" s="506"/>
      <c r="J10" s="137"/>
      <c r="K10" s="512"/>
      <c r="L10" s="515"/>
      <c r="N10" s="99" t="e">
        <f>G7+G8+G9+G10+G11+G12+G13+G14</f>
        <v>#REF!</v>
      </c>
    </row>
    <row r="11" spans="1:14" ht="21" hidden="1" customHeight="1" thickBot="1" x14ac:dyDescent="0.2">
      <c r="A11" s="200">
        <v>5</v>
      </c>
      <c r="B11" s="246"/>
      <c r="C11" s="135"/>
      <c r="D11" s="136"/>
      <c r="E11" s="365"/>
      <c r="F11" s="365"/>
      <c r="G11" s="308" t="e">
        <f>E11+#REF!</f>
        <v>#REF!</v>
      </c>
      <c r="H11" s="509"/>
      <c r="I11" s="506"/>
      <c r="J11" s="137"/>
      <c r="K11" s="512"/>
      <c r="L11" s="515"/>
      <c r="N11" s="99"/>
    </row>
    <row r="12" spans="1:14" ht="21" hidden="1" customHeight="1" thickBot="1" x14ac:dyDescent="0.2">
      <c r="A12" s="200">
        <v>6</v>
      </c>
      <c r="B12" s="246"/>
      <c r="C12" s="135"/>
      <c r="D12" s="136"/>
      <c r="E12" s="365"/>
      <c r="F12" s="365"/>
      <c r="G12" s="308" t="e">
        <f>E12+#REF!</f>
        <v>#REF!</v>
      </c>
      <c r="H12" s="509"/>
      <c r="I12" s="506"/>
      <c r="J12" s="137"/>
      <c r="K12" s="512"/>
      <c r="L12" s="515"/>
      <c r="N12" s="99"/>
    </row>
    <row r="13" spans="1:14" ht="21" hidden="1" customHeight="1" thickBot="1" x14ac:dyDescent="0.2">
      <c r="A13" s="200">
        <v>7</v>
      </c>
      <c r="B13" s="246"/>
      <c r="C13" s="135"/>
      <c r="D13" s="136"/>
      <c r="E13" s="365"/>
      <c r="F13" s="365"/>
      <c r="G13" s="308" t="e">
        <f>E13+#REF!</f>
        <v>#REF!</v>
      </c>
      <c r="H13" s="509"/>
      <c r="I13" s="506"/>
      <c r="J13" s="137"/>
      <c r="K13" s="512"/>
      <c r="L13" s="515"/>
      <c r="N13" s="99"/>
    </row>
    <row r="14" spans="1:14" ht="21" hidden="1" customHeight="1" thickBot="1" x14ac:dyDescent="0.2">
      <c r="A14" s="201">
        <v>8</v>
      </c>
      <c r="B14" s="247"/>
      <c r="C14" s="138"/>
      <c r="D14" s="139"/>
      <c r="E14" s="366"/>
      <c r="F14" s="366"/>
      <c r="G14" s="309" t="e">
        <f>E14+#REF!</f>
        <v>#REF!</v>
      </c>
      <c r="H14" s="510"/>
      <c r="I14" s="507"/>
      <c r="J14" s="140"/>
      <c r="K14" s="513"/>
      <c r="L14" s="516"/>
      <c r="N14" s="99"/>
    </row>
    <row r="15" spans="1:14" ht="20.25" x14ac:dyDescent="0.2">
      <c r="A15" s="206"/>
      <c r="B15" s="248" t="s">
        <v>146</v>
      </c>
      <c r="C15" s="207" t="s">
        <v>90</v>
      </c>
      <c r="D15" s="208"/>
      <c r="E15" s="367"/>
      <c r="F15" s="367"/>
      <c r="G15" s="209"/>
      <c r="H15" s="209"/>
      <c r="I15" s="367"/>
      <c r="J15" s="210"/>
      <c r="K15" s="210"/>
      <c r="L15" s="211"/>
    </row>
    <row r="16" spans="1:14" ht="24.75" x14ac:dyDescent="0.2">
      <c r="A16" s="212">
        <v>1</v>
      </c>
      <c r="B16" s="249">
        <v>345</v>
      </c>
      <c r="C16" s="110" t="s">
        <v>221</v>
      </c>
      <c r="D16" s="180"/>
      <c r="E16" s="368">
        <v>30</v>
      </c>
      <c r="F16" s="368">
        <v>30</v>
      </c>
      <c r="G16" s="302">
        <f>E16</f>
        <v>30</v>
      </c>
      <c r="H16" s="493"/>
      <c r="I16" s="488">
        <f>SUM(E16:E22)</f>
        <v>171</v>
      </c>
      <c r="J16" s="392"/>
      <c r="K16" s="393"/>
      <c r="L16" s="492">
        <v>6</v>
      </c>
    </row>
    <row r="17" spans="1:15" ht="24.75" x14ac:dyDescent="0.2">
      <c r="A17" s="212">
        <v>2</v>
      </c>
      <c r="B17" s="249">
        <v>314</v>
      </c>
      <c r="C17" s="110" t="s">
        <v>222</v>
      </c>
      <c r="D17" s="180"/>
      <c r="E17" s="368">
        <v>16</v>
      </c>
      <c r="F17" s="368">
        <v>16</v>
      </c>
      <c r="G17" s="302">
        <f t="shared" ref="G17:G23" si="0">E17</f>
        <v>16</v>
      </c>
      <c r="H17" s="493"/>
      <c r="I17" s="488"/>
      <c r="J17" s="392"/>
      <c r="K17" s="393"/>
      <c r="L17" s="492"/>
    </row>
    <row r="18" spans="1:15" ht="24.75" x14ac:dyDescent="0.2">
      <c r="A18" s="212">
        <v>3</v>
      </c>
      <c r="B18" s="249">
        <v>355</v>
      </c>
      <c r="C18" s="110" t="s">
        <v>118</v>
      </c>
      <c r="D18" s="180"/>
      <c r="E18" s="368">
        <v>32</v>
      </c>
      <c r="F18" s="368">
        <v>32</v>
      </c>
      <c r="G18" s="302">
        <f t="shared" si="0"/>
        <v>32</v>
      </c>
      <c r="H18" s="493"/>
      <c r="I18" s="488"/>
      <c r="J18" s="392"/>
      <c r="K18" s="393"/>
      <c r="L18" s="492"/>
    </row>
    <row r="19" spans="1:15" ht="24.75" x14ac:dyDescent="0.2">
      <c r="A19" s="212">
        <v>4</v>
      </c>
      <c r="B19" s="249">
        <v>378</v>
      </c>
      <c r="C19" s="110" t="s">
        <v>223</v>
      </c>
      <c r="D19" s="180"/>
      <c r="E19" s="368">
        <v>18</v>
      </c>
      <c r="F19" s="368">
        <v>18</v>
      </c>
      <c r="G19" s="302">
        <f t="shared" si="0"/>
        <v>18</v>
      </c>
      <c r="H19" s="493"/>
      <c r="I19" s="488"/>
      <c r="J19" s="392"/>
      <c r="K19" s="393"/>
      <c r="L19" s="492"/>
      <c r="O19" s="184"/>
    </row>
    <row r="20" spans="1:15" ht="24.75" x14ac:dyDescent="0.2">
      <c r="A20" s="212">
        <v>5</v>
      </c>
      <c r="B20" s="249">
        <v>343</v>
      </c>
      <c r="C20" s="110" t="s">
        <v>224</v>
      </c>
      <c r="D20" s="180"/>
      <c r="E20" s="368">
        <v>42</v>
      </c>
      <c r="F20" s="368">
        <v>42</v>
      </c>
      <c r="G20" s="302">
        <f t="shared" si="0"/>
        <v>42</v>
      </c>
      <c r="H20" s="493"/>
      <c r="I20" s="488"/>
      <c r="J20" s="392"/>
      <c r="K20" s="393"/>
      <c r="L20" s="492"/>
      <c r="N20" s="99">
        <f>G16+G17+G18+G19+G20+G21+G22+G23</f>
        <v>171</v>
      </c>
    </row>
    <row r="21" spans="1:15" ht="24.75" x14ac:dyDescent="0.2">
      <c r="A21" s="212">
        <v>6</v>
      </c>
      <c r="B21" s="249">
        <v>271</v>
      </c>
      <c r="C21" s="110" t="s">
        <v>225</v>
      </c>
      <c r="D21" s="180"/>
      <c r="E21" s="368">
        <v>20</v>
      </c>
      <c r="F21" s="368">
        <v>20</v>
      </c>
      <c r="G21" s="302">
        <f t="shared" si="0"/>
        <v>20</v>
      </c>
      <c r="H21" s="493"/>
      <c r="I21" s="488"/>
      <c r="J21" s="392"/>
      <c r="K21" s="393"/>
      <c r="L21" s="492"/>
    </row>
    <row r="22" spans="1:15" ht="24.75" x14ac:dyDescent="0.2">
      <c r="A22" s="212">
        <v>7</v>
      </c>
      <c r="B22" s="249">
        <v>212</v>
      </c>
      <c r="C22" s="110" t="s">
        <v>117</v>
      </c>
      <c r="D22" s="180"/>
      <c r="E22" s="368">
        <v>13</v>
      </c>
      <c r="F22" s="368">
        <v>13</v>
      </c>
      <c r="G22" s="302">
        <f t="shared" si="0"/>
        <v>13</v>
      </c>
      <c r="H22" s="493"/>
      <c r="I22" s="488"/>
      <c r="J22" s="392"/>
      <c r="K22" s="393"/>
      <c r="L22" s="492"/>
    </row>
    <row r="23" spans="1:15" ht="25.5" thickBot="1" x14ac:dyDescent="0.2">
      <c r="A23" s="213">
        <v>8</v>
      </c>
      <c r="B23" s="250"/>
      <c r="C23" s="101"/>
      <c r="D23" s="203"/>
      <c r="E23" s="366"/>
      <c r="F23" s="366"/>
      <c r="G23" s="311">
        <f t="shared" si="0"/>
        <v>0</v>
      </c>
      <c r="H23" s="498"/>
      <c r="I23" s="496"/>
      <c r="J23" s="394"/>
      <c r="K23" s="395"/>
      <c r="L23" s="497"/>
      <c r="M23" s="175" t="s">
        <v>178</v>
      </c>
    </row>
    <row r="24" spans="1:15" s="143" customFormat="1" ht="18.75" customHeight="1" x14ac:dyDescent="0.2">
      <c r="A24" s="206"/>
      <c r="B24" s="248" t="s">
        <v>147</v>
      </c>
      <c r="C24" s="215" t="s">
        <v>91</v>
      </c>
      <c r="D24" s="208"/>
      <c r="E24" s="367"/>
      <c r="F24" s="367"/>
      <c r="G24" s="209"/>
      <c r="H24" s="209"/>
      <c r="I24" s="396"/>
      <c r="J24" s="397"/>
      <c r="K24" s="397"/>
      <c r="L24" s="386"/>
      <c r="M24" s="142"/>
      <c r="N24" s="20"/>
    </row>
    <row r="25" spans="1:15" ht="18" customHeight="1" x14ac:dyDescent="0.2">
      <c r="A25" s="212">
        <v>1</v>
      </c>
      <c r="B25" s="249">
        <v>363</v>
      </c>
      <c r="C25" s="172" t="s">
        <v>243</v>
      </c>
      <c r="D25" s="176"/>
      <c r="E25" s="368">
        <v>37</v>
      </c>
      <c r="F25" s="368">
        <v>37</v>
      </c>
      <c r="G25" s="302">
        <f>E25</f>
        <v>37</v>
      </c>
      <c r="H25" s="493"/>
      <c r="I25" s="488">
        <v>221</v>
      </c>
      <c r="J25" s="392"/>
      <c r="K25" s="490"/>
      <c r="L25" s="500">
        <v>3</v>
      </c>
    </row>
    <row r="26" spans="1:15" ht="18" customHeight="1" x14ac:dyDescent="0.2">
      <c r="A26" s="212">
        <v>2</v>
      </c>
      <c r="B26" s="249">
        <v>261</v>
      </c>
      <c r="C26" s="172" t="s">
        <v>244</v>
      </c>
      <c r="D26" s="176"/>
      <c r="E26" s="368">
        <v>36</v>
      </c>
      <c r="F26" s="368">
        <v>36</v>
      </c>
      <c r="G26" s="302">
        <f t="shared" ref="G26:G32" si="1">E26</f>
        <v>36</v>
      </c>
      <c r="H26" s="493"/>
      <c r="I26" s="488"/>
      <c r="J26" s="392"/>
      <c r="K26" s="490"/>
      <c r="L26" s="500"/>
    </row>
    <row r="27" spans="1:15" ht="18" customHeight="1" x14ac:dyDescent="0.2">
      <c r="A27" s="212">
        <v>3</v>
      </c>
      <c r="B27" s="249">
        <v>217</v>
      </c>
      <c r="C27" s="165" t="s">
        <v>245</v>
      </c>
      <c r="D27" s="176"/>
      <c r="E27" s="368">
        <v>33</v>
      </c>
      <c r="F27" s="368">
        <v>33</v>
      </c>
      <c r="G27" s="302">
        <f t="shared" si="1"/>
        <v>33</v>
      </c>
      <c r="H27" s="493"/>
      <c r="I27" s="488"/>
      <c r="J27" s="392"/>
      <c r="K27" s="490"/>
      <c r="L27" s="500"/>
    </row>
    <row r="28" spans="1:15" ht="18" customHeight="1" x14ac:dyDescent="0.2">
      <c r="A28" s="212">
        <v>4</v>
      </c>
      <c r="B28" s="249">
        <v>249</v>
      </c>
      <c r="C28" s="165" t="s">
        <v>246</v>
      </c>
      <c r="D28" s="176"/>
      <c r="E28" s="368">
        <v>24</v>
      </c>
      <c r="F28" s="368">
        <v>24</v>
      </c>
      <c r="G28" s="302">
        <f t="shared" si="1"/>
        <v>24</v>
      </c>
      <c r="H28" s="493"/>
      <c r="I28" s="488"/>
      <c r="J28" s="392"/>
      <c r="K28" s="490"/>
      <c r="L28" s="500"/>
      <c r="N28" s="99">
        <f>G25+G26+G27+G28+G29+G30+G31+G32</f>
        <v>235</v>
      </c>
    </row>
    <row r="29" spans="1:15" ht="18" customHeight="1" x14ac:dyDescent="0.2">
      <c r="A29" s="212">
        <v>5</v>
      </c>
      <c r="B29" s="249">
        <v>221</v>
      </c>
      <c r="C29" s="165" t="s">
        <v>247</v>
      </c>
      <c r="D29" s="176"/>
      <c r="E29" s="365">
        <v>14</v>
      </c>
      <c r="F29" s="365">
        <v>14</v>
      </c>
      <c r="G29" s="302">
        <f t="shared" si="1"/>
        <v>14</v>
      </c>
      <c r="H29" s="493"/>
      <c r="I29" s="488"/>
      <c r="J29" s="392"/>
      <c r="K29" s="490"/>
      <c r="L29" s="500"/>
    </row>
    <row r="30" spans="1:15" ht="18" customHeight="1" x14ac:dyDescent="0.2">
      <c r="A30" s="212">
        <v>6</v>
      </c>
      <c r="B30" s="249">
        <v>247</v>
      </c>
      <c r="C30" s="165" t="s">
        <v>248</v>
      </c>
      <c r="D30" s="176"/>
      <c r="E30" s="368">
        <v>29</v>
      </c>
      <c r="F30" s="368">
        <v>29</v>
      </c>
      <c r="G30" s="302">
        <f t="shared" si="1"/>
        <v>29</v>
      </c>
      <c r="H30" s="493"/>
      <c r="I30" s="488"/>
      <c r="J30" s="392"/>
      <c r="K30" s="490"/>
      <c r="L30" s="500"/>
    </row>
    <row r="31" spans="1:15" ht="18" customHeight="1" x14ac:dyDescent="0.2">
      <c r="A31" s="212">
        <v>7</v>
      </c>
      <c r="B31" s="249">
        <v>347</v>
      </c>
      <c r="C31" s="165" t="s">
        <v>249</v>
      </c>
      <c r="D31" s="176"/>
      <c r="E31" s="368">
        <v>35</v>
      </c>
      <c r="F31" s="368">
        <v>35</v>
      </c>
      <c r="G31" s="302">
        <f t="shared" si="1"/>
        <v>35</v>
      </c>
      <c r="H31" s="493"/>
      <c r="I31" s="488"/>
      <c r="J31" s="392"/>
      <c r="K31" s="490"/>
      <c r="L31" s="500"/>
    </row>
    <row r="32" spans="1:15" ht="18" customHeight="1" thickBot="1" x14ac:dyDescent="0.25">
      <c r="A32" s="213">
        <v>8</v>
      </c>
      <c r="B32" s="251">
        <v>202</v>
      </c>
      <c r="C32" s="217" t="s">
        <v>250</v>
      </c>
      <c r="D32" s="218"/>
      <c r="E32" s="369">
        <v>27</v>
      </c>
      <c r="F32" s="369">
        <v>27</v>
      </c>
      <c r="G32" s="311">
        <f t="shared" si="1"/>
        <v>27</v>
      </c>
      <c r="H32" s="498"/>
      <c r="I32" s="496"/>
      <c r="J32" s="394"/>
      <c r="K32" s="499"/>
      <c r="L32" s="501"/>
    </row>
    <row r="33" spans="1:15" ht="18" customHeight="1" x14ac:dyDescent="0.2">
      <c r="A33" s="219"/>
      <c r="B33" s="252" t="s">
        <v>148</v>
      </c>
      <c r="C33" s="220" t="s">
        <v>253</v>
      </c>
      <c r="D33" s="221"/>
      <c r="E33" s="370"/>
      <c r="F33" s="370"/>
      <c r="G33" s="222"/>
      <c r="H33" s="222"/>
      <c r="I33" s="487">
        <v>1</v>
      </c>
      <c r="J33" s="398"/>
      <c r="K33" s="489"/>
      <c r="L33" s="491">
        <v>29</v>
      </c>
    </row>
    <row r="34" spans="1:15" ht="18" customHeight="1" x14ac:dyDescent="0.2">
      <c r="A34" s="212">
        <v>1</v>
      </c>
      <c r="B34" s="187">
        <v>220</v>
      </c>
      <c r="C34" s="165" t="s">
        <v>254</v>
      </c>
      <c r="D34" s="183"/>
      <c r="E34" s="368">
        <v>1</v>
      </c>
      <c r="F34" s="368">
        <v>1</v>
      </c>
      <c r="G34" s="302"/>
      <c r="H34" s="302"/>
      <c r="I34" s="488"/>
      <c r="J34" s="392"/>
      <c r="K34" s="490"/>
      <c r="L34" s="492"/>
    </row>
    <row r="35" spans="1:15" ht="18" customHeight="1" x14ac:dyDescent="0.2">
      <c r="A35" s="212">
        <v>2</v>
      </c>
      <c r="B35" s="187">
        <v>201</v>
      </c>
      <c r="C35" s="165" t="s">
        <v>255</v>
      </c>
      <c r="D35" s="183"/>
      <c r="E35" s="368">
        <v>0</v>
      </c>
      <c r="F35" s="368">
        <v>0</v>
      </c>
      <c r="G35" s="302"/>
      <c r="H35" s="302"/>
      <c r="I35" s="488"/>
      <c r="J35" s="392"/>
      <c r="K35" s="490"/>
      <c r="L35" s="492"/>
    </row>
    <row r="36" spans="1:15" ht="18" customHeight="1" x14ac:dyDescent="0.2">
      <c r="A36" s="212">
        <v>3</v>
      </c>
      <c r="B36" s="187">
        <v>224</v>
      </c>
      <c r="C36" s="165" t="s">
        <v>256</v>
      </c>
      <c r="D36" s="183"/>
      <c r="E36" s="484" t="s">
        <v>505</v>
      </c>
      <c r="F36" s="485"/>
      <c r="G36" s="302"/>
      <c r="H36" s="302"/>
      <c r="I36" s="488"/>
      <c r="J36" s="392"/>
      <c r="K36" s="490"/>
      <c r="L36" s="492"/>
      <c r="O36" s="184"/>
    </row>
    <row r="37" spans="1:15" ht="18" customHeight="1" x14ac:dyDescent="0.2">
      <c r="A37" s="212">
        <v>4</v>
      </c>
      <c r="B37" s="187">
        <v>253</v>
      </c>
      <c r="C37" s="165" t="s">
        <v>257</v>
      </c>
      <c r="D37" s="183"/>
      <c r="E37" s="484" t="s">
        <v>505</v>
      </c>
      <c r="F37" s="485"/>
      <c r="G37" s="302"/>
      <c r="H37" s="302"/>
      <c r="I37" s="488"/>
      <c r="J37" s="392"/>
      <c r="K37" s="490"/>
      <c r="L37" s="492"/>
    </row>
    <row r="38" spans="1:15" ht="18" customHeight="1" x14ac:dyDescent="0.2">
      <c r="A38" s="212">
        <v>5</v>
      </c>
      <c r="B38" s="187">
        <v>233</v>
      </c>
      <c r="C38" s="165" t="s">
        <v>258</v>
      </c>
      <c r="D38" s="183"/>
      <c r="E38" s="368">
        <v>0</v>
      </c>
      <c r="F38" s="368">
        <v>0</v>
      </c>
      <c r="G38" s="302"/>
      <c r="H38" s="302"/>
      <c r="I38" s="488"/>
      <c r="J38" s="392"/>
      <c r="K38" s="490"/>
      <c r="L38" s="492"/>
    </row>
    <row r="39" spans="1:15" ht="18" customHeight="1" x14ac:dyDescent="0.2">
      <c r="A39" s="212">
        <v>6</v>
      </c>
      <c r="B39" s="187">
        <v>203</v>
      </c>
      <c r="C39" s="165" t="s">
        <v>259</v>
      </c>
      <c r="D39" s="183"/>
      <c r="E39" s="368">
        <v>0</v>
      </c>
      <c r="F39" s="368">
        <v>0</v>
      </c>
      <c r="G39" s="302"/>
      <c r="H39" s="302"/>
      <c r="I39" s="488"/>
      <c r="J39" s="392"/>
      <c r="K39" s="490"/>
      <c r="L39" s="492"/>
    </row>
    <row r="40" spans="1:15" ht="18" customHeight="1" x14ac:dyDescent="0.2">
      <c r="A40" s="212">
        <v>7</v>
      </c>
      <c r="B40" s="187">
        <v>239</v>
      </c>
      <c r="C40" s="165" t="s">
        <v>260</v>
      </c>
      <c r="D40" s="183"/>
      <c r="E40" s="484" t="s">
        <v>505</v>
      </c>
      <c r="F40" s="485"/>
      <c r="G40" s="302"/>
      <c r="H40" s="302"/>
      <c r="I40" s="488"/>
      <c r="J40" s="392"/>
      <c r="K40" s="490"/>
      <c r="L40" s="492"/>
    </row>
    <row r="41" spans="1:15" ht="18" customHeight="1" thickBot="1" x14ac:dyDescent="0.25">
      <c r="A41" s="213">
        <v>8</v>
      </c>
      <c r="B41" s="253">
        <v>214</v>
      </c>
      <c r="C41" s="217" t="s">
        <v>261</v>
      </c>
      <c r="D41" s="224"/>
      <c r="E41" s="484" t="s">
        <v>505</v>
      </c>
      <c r="F41" s="485"/>
      <c r="G41" s="311"/>
      <c r="H41" s="311"/>
      <c r="I41" s="399"/>
      <c r="J41" s="394"/>
      <c r="K41" s="395"/>
      <c r="L41" s="400"/>
    </row>
    <row r="42" spans="1:15" s="143" customFormat="1" ht="24.75" x14ac:dyDescent="0.15">
      <c r="A42" s="105"/>
      <c r="B42" s="254" t="s">
        <v>149</v>
      </c>
      <c r="C42" s="148" t="s">
        <v>92</v>
      </c>
      <c r="D42" s="75"/>
      <c r="E42" s="371"/>
      <c r="F42" s="371"/>
      <c r="G42" s="43"/>
      <c r="H42" s="43"/>
      <c r="I42" s="401"/>
      <c r="J42" s="402"/>
      <c r="K42" s="402"/>
      <c r="L42" s="387"/>
      <c r="M42" s="142"/>
      <c r="N42" s="20"/>
    </row>
    <row r="43" spans="1:15" s="143" customFormat="1" ht="24.75" x14ac:dyDescent="0.2">
      <c r="A43" s="212">
        <v>1</v>
      </c>
      <c r="B43" s="187">
        <v>375</v>
      </c>
      <c r="C43" s="108" t="s">
        <v>119</v>
      </c>
      <c r="D43" s="96"/>
      <c r="E43" s="368">
        <v>31</v>
      </c>
      <c r="F43" s="368">
        <v>31</v>
      </c>
      <c r="G43" s="302">
        <f>E43</f>
        <v>31</v>
      </c>
      <c r="H43" s="493"/>
      <c r="I43" s="488">
        <v>96</v>
      </c>
      <c r="J43" s="392"/>
      <c r="K43" s="490"/>
      <c r="L43" s="492">
        <v>16</v>
      </c>
      <c r="M43" s="142"/>
      <c r="N43" s="20"/>
    </row>
    <row r="44" spans="1:15" s="143" customFormat="1" ht="24.75" x14ac:dyDescent="0.2">
      <c r="A44" s="212">
        <v>2</v>
      </c>
      <c r="B44" s="187">
        <v>311</v>
      </c>
      <c r="C44" s="108" t="s">
        <v>334</v>
      </c>
      <c r="D44" s="96"/>
      <c r="E44" s="365">
        <v>5</v>
      </c>
      <c r="F44" s="365">
        <v>5</v>
      </c>
      <c r="G44" s="302">
        <f t="shared" ref="G44:G50" si="2">E44</f>
        <v>5</v>
      </c>
      <c r="H44" s="493"/>
      <c r="I44" s="488"/>
      <c r="J44" s="392"/>
      <c r="K44" s="490"/>
      <c r="L44" s="492"/>
      <c r="M44" s="142"/>
      <c r="N44" s="20"/>
    </row>
    <row r="45" spans="1:15" s="143" customFormat="1" ht="24.75" x14ac:dyDescent="0.2">
      <c r="A45" s="212">
        <v>3</v>
      </c>
      <c r="B45" s="187">
        <v>399</v>
      </c>
      <c r="C45" s="108" t="s">
        <v>130</v>
      </c>
      <c r="D45" s="96"/>
      <c r="E45" s="368">
        <v>5</v>
      </c>
      <c r="F45" s="368">
        <v>5</v>
      </c>
      <c r="G45" s="302">
        <f t="shared" si="2"/>
        <v>5</v>
      </c>
      <c r="H45" s="493"/>
      <c r="I45" s="488"/>
      <c r="J45" s="392"/>
      <c r="K45" s="490"/>
      <c r="L45" s="492"/>
      <c r="M45" s="142"/>
      <c r="N45" s="20"/>
    </row>
    <row r="46" spans="1:15" s="143" customFormat="1" ht="24.75" x14ac:dyDescent="0.2">
      <c r="A46" s="212">
        <v>4</v>
      </c>
      <c r="B46" s="187">
        <v>371</v>
      </c>
      <c r="C46" s="108" t="s">
        <v>335</v>
      </c>
      <c r="D46" s="96"/>
      <c r="E46" s="368">
        <v>22</v>
      </c>
      <c r="F46" s="368">
        <v>22</v>
      </c>
      <c r="G46" s="302">
        <f t="shared" si="2"/>
        <v>22</v>
      </c>
      <c r="H46" s="493"/>
      <c r="I46" s="488"/>
      <c r="J46" s="392"/>
      <c r="K46" s="490"/>
      <c r="L46" s="492"/>
      <c r="M46" s="142"/>
      <c r="N46" s="20"/>
    </row>
    <row r="47" spans="1:15" s="143" customFormat="1" ht="24.75" x14ac:dyDescent="0.2">
      <c r="A47" s="212">
        <v>5</v>
      </c>
      <c r="B47" s="187">
        <v>316</v>
      </c>
      <c r="C47" s="108" t="s">
        <v>336</v>
      </c>
      <c r="D47" s="96"/>
      <c r="E47" s="368">
        <v>10</v>
      </c>
      <c r="F47" s="368">
        <v>10</v>
      </c>
      <c r="G47" s="302">
        <f t="shared" si="2"/>
        <v>10</v>
      </c>
      <c r="H47" s="493"/>
      <c r="I47" s="488"/>
      <c r="J47" s="392"/>
      <c r="K47" s="490"/>
      <c r="L47" s="492"/>
      <c r="M47" s="142"/>
      <c r="N47" s="144">
        <f>G43+G44+G45+G46+G47+G48+G49+G50</f>
        <v>101</v>
      </c>
    </row>
    <row r="48" spans="1:15" s="143" customFormat="1" ht="24.75" x14ac:dyDescent="0.2">
      <c r="A48" s="212">
        <v>6</v>
      </c>
      <c r="B48" s="187">
        <v>300</v>
      </c>
      <c r="C48" s="108" t="s">
        <v>337</v>
      </c>
      <c r="D48" s="96"/>
      <c r="E48" s="368">
        <v>6</v>
      </c>
      <c r="F48" s="368">
        <v>6</v>
      </c>
      <c r="G48" s="302">
        <f t="shared" si="2"/>
        <v>6</v>
      </c>
      <c r="H48" s="493"/>
      <c r="I48" s="488"/>
      <c r="J48" s="392"/>
      <c r="K48" s="490"/>
      <c r="L48" s="492"/>
      <c r="M48" s="142"/>
      <c r="N48" s="20"/>
    </row>
    <row r="49" spans="1:14" s="143" customFormat="1" ht="24.75" x14ac:dyDescent="0.2">
      <c r="A49" s="212">
        <v>7</v>
      </c>
      <c r="B49" s="187">
        <v>322</v>
      </c>
      <c r="C49" s="108" t="s">
        <v>338</v>
      </c>
      <c r="D49" s="96"/>
      <c r="E49" s="368">
        <v>7</v>
      </c>
      <c r="F49" s="368">
        <v>7</v>
      </c>
      <c r="G49" s="302">
        <f t="shared" si="2"/>
        <v>7</v>
      </c>
      <c r="H49" s="493"/>
      <c r="I49" s="488"/>
      <c r="J49" s="392"/>
      <c r="K49" s="490"/>
      <c r="L49" s="492"/>
      <c r="M49" s="142"/>
      <c r="N49" s="20"/>
    </row>
    <row r="50" spans="1:14" s="143" customFormat="1" ht="25.5" thickBot="1" x14ac:dyDescent="0.25">
      <c r="A50" s="241">
        <v>8</v>
      </c>
      <c r="B50" s="255">
        <v>390</v>
      </c>
      <c r="C50" s="225" t="s">
        <v>339</v>
      </c>
      <c r="D50" s="226"/>
      <c r="E50" s="372">
        <v>15</v>
      </c>
      <c r="F50" s="372">
        <v>15</v>
      </c>
      <c r="G50" s="303">
        <f t="shared" si="2"/>
        <v>15</v>
      </c>
      <c r="H50" s="494"/>
      <c r="I50" s="480"/>
      <c r="J50" s="403"/>
      <c r="K50" s="495"/>
      <c r="L50" s="481"/>
      <c r="M50" s="142"/>
      <c r="N50" s="20"/>
    </row>
    <row r="51" spans="1:14" s="143" customFormat="1" ht="24.75" x14ac:dyDescent="0.2">
      <c r="A51" s="228"/>
      <c r="B51" s="256" t="s">
        <v>150</v>
      </c>
      <c r="C51" s="215" t="s">
        <v>93</v>
      </c>
      <c r="D51" s="208"/>
      <c r="E51" s="367"/>
      <c r="F51" s="367"/>
      <c r="G51" s="209"/>
      <c r="H51" s="209"/>
      <c r="I51" s="396"/>
      <c r="J51" s="397"/>
      <c r="K51" s="397"/>
      <c r="L51" s="386"/>
      <c r="M51" s="142"/>
      <c r="N51" s="20"/>
    </row>
    <row r="52" spans="1:14" s="143" customFormat="1" ht="24.75" x14ac:dyDescent="0.2">
      <c r="A52" s="212">
        <v>1</v>
      </c>
      <c r="B52" s="249">
        <v>445</v>
      </c>
      <c r="C52" s="168" t="s">
        <v>201</v>
      </c>
      <c r="D52" s="166"/>
      <c r="E52" s="365">
        <v>8</v>
      </c>
      <c r="F52" s="365">
        <v>8</v>
      </c>
      <c r="G52" s="302">
        <f>E52</f>
        <v>8</v>
      </c>
      <c r="H52" s="493"/>
      <c r="I52" s="488">
        <v>124</v>
      </c>
      <c r="J52" s="392"/>
      <c r="K52" s="490"/>
      <c r="L52" s="492">
        <v>14</v>
      </c>
      <c r="M52" s="142"/>
      <c r="N52" s="20"/>
    </row>
    <row r="53" spans="1:14" s="143" customFormat="1" ht="24.75" x14ac:dyDescent="0.2">
      <c r="A53" s="212">
        <v>2</v>
      </c>
      <c r="B53" s="249">
        <v>464</v>
      </c>
      <c r="C53" s="168" t="s">
        <v>202</v>
      </c>
      <c r="D53" s="166"/>
      <c r="E53" s="368">
        <v>15</v>
      </c>
      <c r="F53" s="368">
        <v>15</v>
      </c>
      <c r="G53" s="302">
        <f t="shared" ref="G53:G59" si="3">E53</f>
        <v>15</v>
      </c>
      <c r="H53" s="493"/>
      <c r="I53" s="488"/>
      <c r="J53" s="392"/>
      <c r="K53" s="490"/>
      <c r="L53" s="492"/>
      <c r="M53" s="142"/>
      <c r="N53" s="20"/>
    </row>
    <row r="54" spans="1:14" s="143" customFormat="1" ht="24.75" x14ac:dyDescent="0.2">
      <c r="A54" s="212">
        <v>3</v>
      </c>
      <c r="B54" s="249">
        <v>430</v>
      </c>
      <c r="C54" s="168" t="s">
        <v>203</v>
      </c>
      <c r="D54" s="166"/>
      <c r="E54" s="368">
        <v>13</v>
      </c>
      <c r="F54" s="368">
        <v>13</v>
      </c>
      <c r="G54" s="302">
        <f t="shared" si="3"/>
        <v>13</v>
      </c>
      <c r="H54" s="493"/>
      <c r="I54" s="488"/>
      <c r="J54" s="392"/>
      <c r="K54" s="490"/>
      <c r="L54" s="492"/>
      <c r="M54" s="142"/>
      <c r="N54" s="20"/>
    </row>
    <row r="55" spans="1:14" s="143" customFormat="1" ht="24.75" x14ac:dyDescent="0.2">
      <c r="A55" s="212">
        <v>4</v>
      </c>
      <c r="B55" s="249">
        <v>429</v>
      </c>
      <c r="C55" s="162" t="s">
        <v>196</v>
      </c>
      <c r="D55" s="166"/>
      <c r="E55" s="368">
        <v>15</v>
      </c>
      <c r="F55" s="368">
        <v>15</v>
      </c>
      <c r="G55" s="302">
        <f t="shared" si="3"/>
        <v>15</v>
      </c>
      <c r="H55" s="493"/>
      <c r="I55" s="488"/>
      <c r="J55" s="392"/>
      <c r="K55" s="490"/>
      <c r="L55" s="492"/>
      <c r="M55" s="142"/>
      <c r="N55" s="144">
        <f>G52+G53+G54+G55+G56+G57+G58+G59</f>
        <v>132</v>
      </c>
    </row>
    <row r="56" spans="1:14" s="143" customFormat="1" ht="24.75" x14ac:dyDescent="0.2">
      <c r="A56" s="212">
        <v>5</v>
      </c>
      <c r="B56" s="249">
        <v>438</v>
      </c>
      <c r="C56" s="162" t="s">
        <v>197</v>
      </c>
      <c r="D56" s="166"/>
      <c r="E56" s="368">
        <v>26</v>
      </c>
      <c r="F56" s="368">
        <v>26</v>
      </c>
      <c r="G56" s="302">
        <f t="shared" si="3"/>
        <v>26</v>
      </c>
      <c r="H56" s="493"/>
      <c r="I56" s="488"/>
      <c r="J56" s="392"/>
      <c r="K56" s="490"/>
      <c r="L56" s="492"/>
      <c r="M56" s="142"/>
      <c r="N56" s="20"/>
    </row>
    <row r="57" spans="1:14" s="143" customFormat="1" ht="24.75" x14ac:dyDescent="0.2">
      <c r="A57" s="212">
        <v>6</v>
      </c>
      <c r="B57" s="249">
        <v>486</v>
      </c>
      <c r="C57" s="162" t="s">
        <v>198</v>
      </c>
      <c r="D57" s="166"/>
      <c r="E57" s="368">
        <v>10</v>
      </c>
      <c r="F57" s="368">
        <v>10</v>
      </c>
      <c r="G57" s="302">
        <f t="shared" si="3"/>
        <v>10</v>
      </c>
      <c r="H57" s="493"/>
      <c r="I57" s="488"/>
      <c r="J57" s="392"/>
      <c r="K57" s="490"/>
      <c r="L57" s="492"/>
      <c r="M57" s="142"/>
      <c r="N57" s="20"/>
    </row>
    <row r="58" spans="1:14" s="143" customFormat="1" ht="24.75" x14ac:dyDescent="0.2">
      <c r="A58" s="212">
        <v>7</v>
      </c>
      <c r="B58" s="249">
        <v>457</v>
      </c>
      <c r="C58" s="162" t="s">
        <v>199</v>
      </c>
      <c r="D58" s="166"/>
      <c r="E58" s="368">
        <v>13</v>
      </c>
      <c r="F58" s="368">
        <v>13</v>
      </c>
      <c r="G58" s="302">
        <f t="shared" si="3"/>
        <v>13</v>
      </c>
      <c r="H58" s="493"/>
      <c r="I58" s="488"/>
      <c r="J58" s="392"/>
      <c r="K58" s="490"/>
      <c r="L58" s="492"/>
      <c r="M58" s="142"/>
      <c r="N58" s="20"/>
    </row>
    <row r="59" spans="1:14" s="143" customFormat="1" ht="25.5" thickBot="1" x14ac:dyDescent="0.25">
      <c r="A59" s="213">
        <v>8</v>
      </c>
      <c r="B59" s="251">
        <v>452</v>
      </c>
      <c r="C59" s="229" t="s">
        <v>200</v>
      </c>
      <c r="D59" s="230"/>
      <c r="E59" s="369">
        <v>32</v>
      </c>
      <c r="F59" s="369">
        <v>32</v>
      </c>
      <c r="G59" s="311">
        <f t="shared" si="3"/>
        <v>32</v>
      </c>
      <c r="H59" s="498"/>
      <c r="I59" s="496"/>
      <c r="J59" s="394"/>
      <c r="K59" s="499"/>
      <c r="L59" s="497"/>
      <c r="N59" s="20"/>
    </row>
    <row r="60" spans="1:14" s="143" customFormat="1" ht="24.75" x14ac:dyDescent="0.2">
      <c r="A60" s="105"/>
      <c r="B60" s="254" t="s">
        <v>151</v>
      </c>
      <c r="C60" s="145" t="s">
        <v>94</v>
      </c>
      <c r="D60" s="75"/>
      <c r="E60" s="371"/>
      <c r="F60" s="371"/>
      <c r="G60" s="43"/>
      <c r="H60" s="43"/>
      <c r="I60" s="401"/>
      <c r="J60" s="402"/>
      <c r="K60" s="402"/>
      <c r="L60" s="387"/>
      <c r="M60" s="142"/>
      <c r="N60" s="20"/>
    </row>
    <row r="61" spans="1:14" s="143" customFormat="1" ht="24.75" x14ac:dyDescent="0.15">
      <c r="A61" s="212">
        <v>1</v>
      </c>
      <c r="B61" s="187">
        <v>101</v>
      </c>
      <c r="C61" s="106" t="s">
        <v>269</v>
      </c>
      <c r="D61" s="96"/>
      <c r="E61" s="368">
        <v>27</v>
      </c>
      <c r="F61" s="368">
        <v>27</v>
      </c>
      <c r="G61" s="302">
        <f>E61</f>
        <v>27</v>
      </c>
      <c r="H61" s="493"/>
      <c r="I61" s="488">
        <v>146</v>
      </c>
      <c r="J61" s="392"/>
      <c r="K61" s="490">
        <v>3.5069444444444445E-3</v>
      </c>
      <c r="L61" s="492">
        <v>9</v>
      </c>
      <c r="M61" s="142"/>
      <c r="N61" s="20"/>
    </row>
    <row r="62" spans="1:14" s="143" customFormat="1" ht="24.75" x14ac:dyDescent="0.15">
      <c r="A62" s="212">
        <v>2</v>
      </c>
      <c r="B62" s="187">
        <v>116</v>
      </c>
      <c r="C62" s="106" t="s">
        <v>270</v>
      </c>
      <c r="D62" s="96"/>
      <c r="E62" s="368">
        <v>27</v>
      </c>
      <c r="F62" s="368">
        <v>27</v>
      </c>
      <c r="G62" s="302">
        <f t="shared" ref="G62:G68" si="4">E62</f>
        <v>27</v>
      </c>
      <c r="H62" s="493"/>
      <c r="I62" s="488"/>
      <c r="J62" s="392"/>
      <c r="K62" s="490"/>
      <c r="L62" s="492"/>
      <c r="M62" s="142"/>
      <c r="N62" s="20"/>
    </row>
    <row r="63" spans="1:14" s="143" customFormat="1" ht="24.75" x14ac:dyDescent="0.15">
      <c r="A63" s="212">
        <v>3</v>
      </c>
      <c r="B63" s="187">
        <v>158</v>
      </c>
      <c r="C63" s="106" t="s">
        <v>271</v>
      </c>
      <c r="D63" s="96"/>
      <c r="E63" s="365">
        <v>8</v>
      </c>
      <c r="F63" s="365">
        <v>8</v>
      </c>
      <c r="G63" s="302">
        <f t="shared" si="4"/>
        <v>8</v>
      </c>
      <c r="H63" s="493"/>
      <c r="I63" s="488"/>
      <c r="J63" s="392"/>
      <c r="K63" s="490"/>
      <c r="L63" s="492"/>
      <c r="M63" s="142"/>
      <c r="N63" s="20"/>
    </row>
    <row r="64" spans="1:14" s="143" customFormat="1" ht="24.75" x14ac:dyDescent="0.15">
      <c r="A64" s="212">
        <v>4</v>
      </c>
      <c r="B64" s="187">
        <v>100</v>
      </c>
      <c r="C64" s="106" t="s">
        <v>272</v>
      </c>
      <c r="D64" s="96"/>
      <c r="E64" s="368">
        <v>18</v>
      </c>
      <c r="F64" s="368">
        <v>18</v>
      </c>
      <c r="G64" s="302">
        <f t="shared" si="4"/>
        <v>18</v>
      </c>
      <c r="H64" s="493"/>
      <c r="I64" s="488"/>
      <c r="J64" s="392"/>
      <c r="K64" s="490"/>
      <c r="L64" s="492"/>
      <c r="M64" s="142"/>
      <c r="N64" s="144">
        <f>G61+G62+G63+G64+G65+G66+G67+G68</f>
        <v>154</v>
      </c>
    </row>
    <row r="65" spans="1:18" s="143" customFormat="1" ht="24.75" x14ac:dyDescent="0.15">
      <c r="A65" s="212">
        <v>5</v>
      </c>
      <c r="B65" s="187">
        <v>99</v>
      </c>
      <c r="C65" s="106" t="s">
        <v>273</v>
      </c>
      <c r="D65" s="96"/>
      <c r="E65" s="368">
        <v>16</v>
      </c>
      <c r="F65" s="368">
        <v>16</v>
      </c>
      <c r="G65" s="302">
        <f t="shared" si="4"/>
        <v>16</v>
      </c>
      <c r="H65" s="493"/>
      <c r="I65" s="488"/>
      <c r="J65" s="392"/>
      <c r="K65" s="490"/>
      <c r="L65" s="492"/>
      <c r="M65" s="142"/>
      <c r="N65" s="20"/>
    </row>
    <row r="66" spans="1:18" s="143" customFormat="1" ht="24.75" x14ac:dyDescent="0.15">
      <c r="A66" s="212">
        <v>6</v>
      </c>
      <c r="B66" s="187">
        <v>115</v>
      </c>
      <c r="C66" s="106" t="s">
        <v>274</v>
      </c>
      <c r="D66" s="96"/>
      <c r="E66" s="368">
        <v>18</v>
      </c>
      <c r="F66" s="368">
        <v>18</v>
      </c>
      <c r="G66" s="302">
        <f t="shared" si="4"/>
        <v>18</v>
      </c>
      <c r="H66" s="493"/>
      <c r="I66" s="488"/>
      <c r="J66" s="392"/>
      <c r="K66" s="490"/>
      <c r="L66" s="492"/>
      <c r="M66" s="142"/>
      <c r="N66" s="20"/>
    </row>
    <row r="67" spans="1:18" s="143" customFormat="1" ht="24.75" x14ac:dyDescent="0.15">
      <c r="A67" s="212">
        <v>7</v>
      </c>
      <c r="B67" s="187">
        <v>98</v>
      </c>
      <c r="C67" s="106" t="s">
        <v>275</v>
      </c>
      <c r="D67" s="96"/>
      <c r="E67" s="368">
        <v>10</v>
      </c>
      <c r="F67" s="368">
        <v>10</v>
      </c>
      <c r="G67" s="302">
        <f t="shared" si="4"/>
        <v>10</v>
      </c>
      <c r="H67" s="493"/>
      <c r="I67" s="488"/>
      <c r="J67" s="392"/>
      <c r="K67" s="490"/>
      <c r="L67" s="492"/>
      <c r="M67" s="142"/>
      <c r="N67" s="20"/>
      <c r="O67" s="146"/>
    </row>
    <row r="68" spans="1:18" s="143" customFormat="1" ht="25.5" thickBot="1" x14ac:dyDescent="0.2">
      <c r="A68" s="241">
        <v>8</v>
      </c>
      <c r="B68" s="255">
        <v>70</v>
      </c>
      <c r="C68" s="231" t="s">
        <v>276</v>
      </c>
      <c r="D68" s="226"/>
      <c r="E68" s="372">
        <v>30</v>
      </c>
      <c r="F68" s="372">
        <v>30</v>
      </c>
      <c r="G68" s="303">
        <f t="shared" si="4"/>
        <v>30</v>
      </c>
      <c r="H68" s="494"/>
      <c r="I68" s="480"/>
      <c r="J68" s="403"/>
      <c r="K68" s="495"/>
      <c r="L68" s="481"/>
      <c r="M68" s="142"/>
      <c r="N68" s="20"/>
    </row>
    <row r="69" spans="1:18" s="143" customFormat="1" ht="24.75" x14ac:dyDescent="0.2">
      <c r="A69" s="206"/>
      <c r="B69" s="248" t="s">
        <v>152</v>
      </c>
      <c r="C69" s="232" t="s">
        <v>95</v>
      </c>
      <c r="D69" s="208"/>
      <c r="E69" s="367"/>
      <c r="F69" s="367"/>
      <c r="G69" s="209"/>
      <c r="H69" s="209"/>
      <c r="I69" s="396"/>
      <c r="J69" s="397"/>
      <c r="K69" s="397"/>
      <c r="L69" s="386"/>
      <c r="M69" s="142"/>
      <c r="N69" s="20"/>
    </row>
    <row r="70" spans="1:18" ht="18" customHeight="1" x14ac:dyDescent="0.2">
      <c r="A70" s="212">
        <v>1</v>
      </c>
      <c r="B70" s="249">
        <v>458</v>
      </c>
      <c r="C70" s="168" t="s">
        <v>354</v>
      </c>
      <c r="D70" s="176"/>
      <c r="E70" s="368">
        <v>40</v>
      </c>
      <c r="F70" s="368">
        <v>40</v>
      </c>
      <c r="G70" s="302">
        <f>E70</f>
        <v>40</v>
      </c>
      <c r="H70" s="493"/>
      <c r="I70" s="488">
        <f>E70+E71+E72+E73+E74+E76+E77</f>
        <v>223</v>
      </c>
      <c r="J70" s="392"/>
      <c r="K70" s="490">
        <v>4.8148148148148152E-3</v>
      </c>
      <c r="L70" s="500">
        <v>2</v>
      </c>
    </row>
    <row r="71" spans="1:18" ht="18" customHeight="1" x14ac:dyDescent="0.2">
      <c r="A71" s="212">
        <v>2</v>
      </c>
      <c r="B71" s="249">
        <v>478</v>
      </c>
      <c r="C71" s="168" t="s">
        <v>355</v>
      </c>
      <c r="D71" s="176"/>
      <c r="E71" s="368">
        <v>39</v>
      </c>
      <c r="F71" s="368">
        <v>39</v>
      </c>
      <c r="G71" s="302">
        <f t="shared" ref="G71:G77" si="5">E71</f>
        <v>39</v>
      </c>
      <c r="H71" s="493"/>
      <c r="I71" s="488"/>
      <c r="J71" s="392"/>
      <c r="K71" s="490"/>
      <c r="L71" s="500"/>
    </row>
    <row r="72" spans="1:18" ht="18" customHeight="1" x14ac:dyDescent="0.2">
      <c r="A72" s="212">
        <v>3</v>
      </c>
      <c r="B72" s="249">
        <v>470</v>
      </c>
      <c r="C72" s="168" t="s">
        <v>356</v>
      </c>
      <c r="D72" s="176"/>
      <c r="E72" s="368">
        <v>25</v>
      </c>
      <c r="F72" s="368">
        <v>25</v>
      </c>
      <c r="G72" s="302">
        <f t="shared" si="5"/>
        <v>25</v>
      </c>
      <c r="H72" s="493"/>
      <c r="I72" s="488"/>
      <c r="J72" s="392"/>
      <c r="K72" s="490"/>
      <c r="L72" s="500"/>
    </row>
    <row r="73" spans="1:18" ht="18" customHeight="1" x14ac:dyDescent="0.2">
      <c r="A73" s="212">
        <v>4</v>
      </c>
      <c r="B73" s="249">
        <v>462</v>
      </c>
      <c r="C73" s="168" t="s">
        <v>357</v>
      </c>
      <c r="D73" s="176"/>
      <c r="E73" s="368">
        <v>39</v>
      </c>
      <c r="F73" s="368">
        <v>39</v>
      </c>
      <c r="G73" s="302">
        <f t="shared" si="5"/>
        <v>39</v>
      </c>
      <c r="H73" s="493"/>
      <c r="I73" s="488"/>
      <c r="J73" s="392"/>
      <c r="K73" s="490"/>
      <c r="L73" s="500"/>
    </row>
    <row r="74" spans="1:18" ht="18" customHeight="1" x14ac:dyDescent="0.2">
      <c r="A74" s="212">
        <v>5</v>
      </c>
      <c r="B74" s="249">
        <v>466</v>
      </c>
      <c r="C74" s="168" t="s">
        <v>358</v>
      </c>
      <c r="D74" s="176"/>
      <c r="E74" s="368">
        <v>28</v>
      </c>
      <c r="F74" s="368">
        <v>28</v>
      </c>
      <c r="G74" s="302">
        <f t="shared" si="5"/>
        <v>28</v>
      </c>
      <c r="H74" s="493"/>
      <c r="I74" s="488"/>
      <c r="J74" s="392"/>
      <c r="K74" s="490"/>
      <c r="L74" s="500"/>
      <c r="N74" s="99">
        <f>G70+G71+G72+G73+G74+G75+G76+G77</f>
        <v>242</v>
      </c>
      <c r="R74" s="109">
        <f>G70+G71+G72+G73+G74+G76+G77</f>
        <v>223</v>
      </c>
    </row>
    <row r="75" spans="1:18" ht="18" customHeight="1" x14ac:dyDescent="0.2">
      <c r="A75" s="212">
        <v>6</v>
      </c>
      <c r="B75" s="249">
        <v>468</v>
      </c>
      <c r="C75" s="168" t="s">
        <v>359</v>
      </c>
      <c r="D75" s="176"/>
      <c r="E75" s="365">
        <v>19</v>
      </c>
      <c r="F75" s="365">
        <v>19</v>
      </c>
      <c r="G75" s="302">
        <f t="shared" si="5"/>
        <v>19</v>
      </c>
      <c r="H75" s="493"/>
      <c r="I75" s="488"/>
      <c r="J75" s="392"/>
      <c r="K75" s="490"/>
      <c r="L75" s="500"/>
    </row>
    <row r="76" spans="1:18" ht="18" customHeight="1" x14ac:dyDescent="0.2">
      <c r="A76" s="212">
        <v>7</v>
      </c>
      <c r="B76" s="249">
        <v>467</v>
      </c>
      <c r="C76" s="168" t="s">
        <v>360</v>
      </c>
      <c r="D76" s="176"/>
      <c r="E76" s="368">
        <v>20</v>
      </c>
      <c r="F76" s="368">
        <v>20</v>
      </c>
      <c r="G76" s="302">
        <f t="shared" si="5"/>
        <v>20</v>
      </c>
      <c r="H76" s="493"/>
      <c r="I76" s="488"/>
      <c r="J76" s="392"/>
      <c r="K76" s="490"/>
      <c r="L76" s="500"/>
    </row>
    <row r="77" spans="1:18" ht="18.75" customHeight="1" thickBot="1" x14ac:dyDescent="0.25">
      <c r="A77" s="213">
        <v>8</v>
      </c>
      <c r="B77" s="251">
        <v>460</v>
      </c>
      <c r="C77" s="202" t="s">
        <v>361</v>
      </c>
      <c r="D77" s="218"/>
      <c r="E77" s="369">
        <v>32</v>
      </c>
      <c r="F77" s="369">
        <v>32</v>
      </c>
      <c r="G77" s="311">
        <f t="shared" si="5"/>
        <v>32</v>
      </c>
      <c r="H77" s="498"/>
      <c r="I77" s="496"/>
      <c r="J77" s="394"/>
      <c r="K77" s="499"/>
      <c r="L77" s="501"/>
    </row>
    <row r="78" spans="1:18" ht="24.75" x14ac:dyDescent="0.15">
      <c r="A78" s="105"/>
      <c r="B78" s="254" t="s">
        <v>153</v>
      </c>
      <c r="C78" s="179" t="s">
        <v>96</v>
      </c>
      <c r="D78" s="75"/>
      <c r="E78" s="371"/>
      <c r="F78" s="371"/>
      <c r="G78" s="43"/>
      <c r="H78" s="43"/>
      <c r="I78" s="401"/>
      <c r="J78" s="402"/>
      <c r="K78" s="402"/>
      <c r="L78" s="387"/>
    </row>
    <row r="79" spans="1:18" ht="24.75" x14ac:dyDescent="0.15">
      <c r="A79" s="212">
        <v>1</v>
      </c>
      <c r="B79" s="249">
        <v>407</v>
      </c>
      <c r="C79" s="106" t="s">
        <v>279</v>
      </c>
      <c r="D79" s="180"/>
      <c r="E79" s="368">
        <v>28</v>
      </c>
      <c r="F79" s="368">
        <v>28</v>
      </c>
      <c r="G79" s="302">
        <f>E79</f>
        <v>28</v>
      </c>
      <c r="H79" s="493"/>
      <c r="I79" s="488">
        <v>139</v>
      </c>
      <c r="J79" s="392"/>
      <c r="K79" s="490">
        <v>2.9861111111111113E-3</v>
      </c>
      <c r="L79" s="492">
        <v>10</v>
      </c>
    </row>
    <row r="80" spans="1:18" ht="24.75" x14ac:dyDescent="0.15">
      <c r="A80" s="212">
        <v>2</v>
      </c>
      <c r="B80" s="249">
        <v>275</v>
      </c>
      <c r="C80" s="106" t="s">
        <v>277</v>
      </c>
      <c r="D80" s="180"/>
      <c r="E80" s="368">
        <v>12</v>
      </c>
      <c r="F80" s="368">
        <v>12</v>
      </c>
      <c r="G80" s="302">
        <f t="shared" ref="G80:G86" si="6">E80</f>
        <v>12</v>
      </c>
      <c r="H80" s="493"/>
      <c r="I80" s="488"/>
      <c r="J80" s="392"/>
      <c r="K80" s="490"/>
      <c r="L80" s="492"/>
    </row>
    <row r="81" spans="1:15" ht="24.75" x14ac:dyDescent="0.15">
      <c r="A81" s="212">
        <v>3</v>
      </c>
      <c r="B81" s="249">
        <v>215</v>
      </c>
      <c r="C81" s="106" t="s">
        <v>278</v>
      </c>
      <c r="D81" s="180"/>
      <c r="E81" s="368">
        <v>12</v>
      </c>
      <c r="F81" s="368">
        <v>12</v>
      </c>
      <c r="G81" s="302">
        <f t="shared" si="6"/>
        <v>12</v>
      </c>
      <c r="H81" s="493"/>
      <c r="I81" s="488"/>
      <c r="J81" s="392"/>
      <c r="K81" s="490"/>
      <c r="L81" s="492"/>
    </row>
    <row r="82" spans="1:15" ht="24.75" x14ac:dyDescent="0.15">
      <c r="A82" s="212">
        <v>4</v>
      </c>
      <c r="B82" s="249">
        <v>206</v>
      </c>
      <c r="C82" s="106" t="s">
        <v>280</v>
      </c>
      <c r="D82" s="180"/>
      <c r="E82" s="368">
        <v>33</v>
      </c>
      <c r="F82" s="368">
        <v>33</v>
      </c>
      <c r="G82" s="302">
        <f t="shared" si="6"/>
        <v>33</v>
      </c>
      <c r="H82" s="493"/>
      <c r="I82" s="488"/>
      <c r="J82" s="392"/>
      <c r="K82" s="490"/>
      <c r="L82" s="492"/>
    </row>
    <row r="83" spans="1:15" ht="24.75" x14ac:dyDescent="0.15">
      <c r="A83" s="212">
        <v>5</v>
      </c>
      <c r="B83" s="249">
        <v>211</v>
      </c>
      <c r="C83" s="106" t="s">
        <v>281</v>
      </c>
      <c r="D83" s="180"/>
      <c r="E83" s="368">
        <v>21</v>
      </c>
      <c r="F83" s="368">
        <v>21</v>
      </c>
      <c r="G83" s="302">
        <f t="shared" si="6"/>
        <v>21</v>
      </c>
      <c r="H83" s="493"/>
      <c r="I83" s="488"/>
      <c r="J83" s="392"/>
      <c r="K83" s="490"/>
      <c r="L83" s="492"/>
      <c r="N83" s="99">
        <f>G79+G80+G81+G82+G83+G84+G85+G86</f>
        <v>147</v>
      </c>
    </row>
    <row r="84" spans="1:15" ht="24.75" x14ac:dyDescent="0.15">
      <c r="A84" s="212">
        <v>6</v>
      </c>
      <c r="B84" s="249">
        <v>237</v>
      </c>
      <c r="C84" s="185" t="s">
        <v>282</v>
      </c>
      <c r="D84" s="180"/>
      <c r="E84" s="368">
        <v>24</v>
      </c>
      <c r="F84" s="368">
        <v>24</v>
      </c>
      <c r="G84" s="302">
        <f t="shared" si="6"/>
        <v>24</v>
      </c>
      <c r="H84" s="493"/>
      <c r="I84" s="488"/>
      <c r="J84" s="392"/>
      <c r="K84" s="490"/>
      <c r="L84" s="492"/>
    </row>
    <row r="85" spans="1:15" ht="24.75" x14ac:dyDescent="0.15">
      <c r="A85" s="212">
        <v>7</v>
      </c>
      <c r="B85" s="249">
        <v>244</v>
      </c>
      <c r="C85" s="193" t="s">
        <v>383</v>
      </c>
      <c r="D85" s="180"/>
      <c r="E85" s="365">
        <v>8</v>
      </c>
      <c r="F85" s="365">
        <v>8</v>
      </c>
      <c r="G85" s="302">
        <f t="shared" si="6"/>
        <v>8</v>
      </c>
      <c r="H85" s="493"/>
      <c r="I85" s="488"/>
      <c r="J85" s="392"/>
      <c r="K85" s="490"/>
      <c r="L85" s="492"/>
    </row>
    <row r="86" spans="1:15" ht="25.5" thickBot="1" x14ac:dyDescent="0.2">
      <c r="A86" s="241">
        <v>8</v>
      </c>
      <c r="B86" s="257">
        <v>226</v>
      </c>
      <c r="C86" s="233" t="s">
        <v>384</v>
      </c>
      <c r="D86" s="234"/>
      <c r="E86" s="372">
        <v>9</v>
      </c>
      <c r="F86" s="372">
        <v>9</v>
      </c>
      <c r="G86" s="303">
        <f t="shared" si="6"/>
        <v>9</v>
      </c>
      <c r="H86" s="494"/>
      <c r="I86" s="480"/>
      <c r="J86" s="403"/>
      <c r="K86" s="495"/>
      <c r="L86" s="481"/>
      <c r="O86" s="184"/>
    </row>
    <row r="87" spans="1:15" ht="24.75" x14ac:dyDescent="0.15">
      <c r="A87" s="206"/>
      <c r="B87" s="248" t="s">
        <v>154</v>
      </c>
      <c r="C87" s="235" t="s">
        <v>97</v>
      </c>
      <c r="D87" s="208"/>
      <c r="E87" s="367"/>
      <c r="F87" s="367"/>
      <c r="G87" s="209"/>
      <c r="H87" s="209"/>
      <c r="I87" s="396"/>
      <c r="J87" s="397"/>
      <c r="K87" s="397"/>
      <c r="L87" s="386"/>
      <c r="O87" s="184"/>
    </row>
    <row r="88" spans="1:15" ht="18" customHeight="1" x14ac:dyDescent="0.15">
      <c r="A88" s="212">
        <v>1</v>
      </c>
      <c r="B88" s="249">
        <v>107</v>
      </c>
      <c r="C88" s="185" t="s">
        <v>283</v>
      </c>
      <c r="D88" s="180"/>
      <c r="E88" s="368">
        <v>39</v>
      </c>
      <c r="F88" s="368">
        <v>39</v>
      </c>
      <c r="G88" s="302">
        <f>E88</f>
        <v>39</v>
      </c>
      <c r="H88" s="493"/>
      <c r="I88" s="488">
        <v>237</v>
      </c>
      <c r="J88" s="392"/>
      <c r="K88" s="490">
        <v>3.5879629629629629E-3</v>
      </c>
      <c r="L88" s="500">
        <v>1</v>
      </c>
    </row>
    <row r="89" spans="1:15" ht="18" customHeight="1" x14ac:dyDescent="0.15">
      <c r="A89" s="212">
        <v>2</v>
      </c>
      <c r="B89" s="249">
        <v>106</v>
      </c>
      <c r="C89" s="185" t="s">
        <v>284</v>
      </c>
      <c r="D89" s="180"/>
      <c r="E89" s="368">
        <v>38</v>
      </c>
      <c r="F89" s="368">
        <v>38</v>
      </c>
      <c r="G89" s="302">
        <f t="shared" ref="G89:G95" si="7">E89</f>
        <v>38</v>
      </c>
      <c r="H89" s="493"/>
      <c r="I89" s="488"/>
      <c r="J89" s="392"/>
      <c r="K89" s="490"/>
      <c r="L89" s="500"/>
    </row>
    <row r="90" spans="1:15" ht="18" customHeight="1" x14ac:dyDescent="0.15">
      <c r="A90" s="212">
        <v>3</v>
      </c>
      <c r="B90" s="249">
        <v>105</v>
      </c>
      <c r="C90" s="185" t="s">
        <v>285</v>
      </c>
      <c r="D90" s="180"/>
      <c r="E90" s="368">
        <v>39</v>
      </c>
      <c r="F90" s="368">
        <v>39</v>
      </c>
      <c r="G90" s="302">
        <f t="shared" si="7"/>
        <v>39</v>
      </c>
      <c r="H90" s="493"/>
      <c r="I90" s="488"/>
      <c r="J90" s="392"/>
      <c r="K90" s="490"/>
      <c r="L90" s="500"/>
    </row>
    <row r="91" spans="1:15" ht="18" customHeight="1" x14ac:dyDescent="0.15">
      <c r="A91" s="212">
        <v>4</v>
      </c>
      <c r="B91" s="249">
        <v>96</v>
      </c>
      <c r="C91" s="185" t="s">
        <v>286</v>
      </c>
      <c r="D91" s="180"/>
      <c r="E91" s="368">
        <v>36</v>
      </c>
      <c r="F91" s="368">
        <v>36</v>
      </c>
      <c r="G91" s="302">
        <f t="shared" si="7"/>
        <v>36</v>
      </c>
      <c r="H91" s="493"/>
      <c r="I91" s="488"/>
      <c r="J91" s="392"/>
      <c r="K91" s="490"/>
      <c r="L91" s="500"/>
    </row>
    <row r="92" spans="1:15" ht="18" customHeight="1" x14ac:dyDescent="0.15">
      <c r="A92" s="212">
        <v>5</v>
      </c>
      <c r="B92" s="249">
        <v>168</v>
      </c>
      <c r="C92" s="185" t="s">
        <v>287</v>
      </c>
      <c r="D92" s="180"/>
      <c r="E92" s="365">
        <v>25</v>
      </c>
      <c r="F92" s="365">
        <v>25</v>
      </c>
      <c r="G92" s="302">
        <f t="shared" si="7"/>
        <v>25</v>
      </c>
      <c r="H92" s="493"/>
      <c r="I92" s="488"/>
      <c r="J92" s="392"/>
      <c r="K92" s="490"/>
      <c r="L92" s="500"/>
      <c r="N92" s="99">
        <f>G88+G89+G90+G91+G92+G93+G94+G95</f>
        <v>262</v>
      </c>
      <c r="O92" s="384">
        <f>F88+F89+F90+F91+F93+F94+F95</f>
        <v>237</v>
      </c>
    </row>
    <row r="93" spans="1:15" ht="18" customHeight="1" x14ac:dyDescent="0.15">
      <c r="A93" s="212">
        <v>6</v>
      </c>
      <c r="B93" s="249">
        <v>167</v>
      </c>
      <c r="C93" s="185" t="s">
        <v>288</v>
      </c>
      <c r="D93" s="180"/>
      <c r="E93" s="368">
        <v>27</v>
      </c>
      <c r="F93" s="368">
        <v>27</v>
      </c>
      <c r="G93" s="302">
        <f t="shared" si="7"/>
        <v>27</v>
      </c>
      <c r="H93" s="493"/>
      <c r="I93" s="488"/>
      <c r="J93" s="392"/>
      <c r="K93" s="490"/>
      <c r="L93" s="500"/>
    </row>
    <row r="94" spans="1:15" ht="18" customHeight="1" x14ac:dyDescent="0.15">
      <c r="A94" s="212">
        <v>7</v>
      </c>
      <c r="B94" s="249">
        <v>137</v>
      </c>
      <c r="C94" s="185" t="s">
        <v>289</v>
      </c>
      <c r="D94" s="180"/>
      <c r="E94" s="368">
        <v>27</v>
      </c>
      <c r="F94" s="368">
        <v>27</v>
      </c>
      <c r="G94" s="302">
        <f t="shared" si="7"/>
        <v>27</v>
      </c>
      <c r="H94" s="493"/>
      <c r="I94" s="488"/>
      <c r="J94" s="392"/>
      <c r="K94" s="490"/>
      <c r="L94" s="500"/>
    </row>
    <row r="95" spans="1:15" ht="18.75" customHeight="1" thickBot="1" x14ac:dyDescent="0.2">
      <c r="A95" s="213">
        <v>8</v>
      </c>
      <c r="B95" s="251">
        <v>108</v>
      </c>
      <c r="C95" s="236" t="s">
        <v>290</v>
      </c>
      <c r="D95" s="237"/>
      <c r="E95" s="369">
        <v>31</v>
      </c>
      <c r="F95" s="369">
        <v>31</v>
      </c>
      <c r="G95" s="311">
        <f t="shared" si="7"/>
        <v>31</v>
      </c>
      <c r="H95" s="498"/>
      <c r="I95" s="496"/>
      <c r="J95" s="394"/>
      <c r="K95" s="499"/>
      <c r="L95" s="501"/>
    </row>
    <row r="96" spans="1:15" ht="24.75" x14ac:dyDescent="0.15">
      <c r="A96" s="105"/>
      <c r="B96" s="254">
        <v>10</v>
      </c>
      <c r="C96" s="148" t="s">
        <v>98</v>
      </c>
      <c r="D96" s="75"/>
      <c r="E96" s="371"/>
      <c r="F96" s="371"/>
      <c r="G96" s="43"/>
      <c r="H96" s="43"/>
      <c r="I96" s="401"/>
      <c r="J96" s="404"/>
      <c r="K96" s="404"/>
      <c r="L96" s="405"/>
    </row>
    <row r="97" spans="1:14" ht="24.75" x14ac:dyDescent="0.2">
      <c r="A97" s="212">
        <v>1</v>
      </c>
      <c r="B97" s="187">
        <v>191</v>
      </c>
      <c r="C97" s="167" t="s">
        <v>304</v>
      </c>
      <c r="D97" s="96"/>
      <c r="E97" s="365">
        <v>5</v>
      </c>
      <c r="F97" s="365">
        <v>5</v>
      </c>
      <c r="G97" s="302">
        <f>E97</f>
        <v>5</v>
      </c>
      <c r="H97" s="493"/>
      <c r="I97" s="488">
        <v>131</v>
      </c>
      <c r="J97" s="392"/>
      <c r="K97" s="490">
        <v>5.9375000000000009E-3</v>
      </c>
      <c r="L97" s="492">
        <v>12</v>
      </c>
    </row>
    <row r="98" spans="1:14" ht="24.75" x14ac:dyDescent="0.2">
      <c r="A98" s="212">
        <v>2</v>
      </c>
      <c r="B98" s="187">
        <v>177</v>
      </c>
      <c r="C98" s="167" t="s">
        <v>305</v>
      </c>
      <c r="D98" s="96"/>
      <c r="E98" s="368">
        <v>15</v>
      </c>
      <c r="F98" s="368">
        <v>15</v>
      </c>
      <c r="G98" s="302">
        <f t="shared" ref="G98:G104" si="8">E98</f>
        <v>15</v>
      </c>
      <c r="H98" s="493"/>
      <c r="I98" s="488"/>
      <c r="J98" s="392"/>
      <c r="K98" s="490"/>
      <c r="L98" s="492"/>
    </row>
    <row r="99" spans="1:14" ht="24.75" x14ac:dyDescent="0.2">
      <c r="A99" s="212">
        <v>3</v>
      </c>
      <c r="B99" s="187">
        <v>188</v>
      </c>
      <c r="C99" s="110" t="s">
        <v>306</v>
      </c>
      <c r="D99" s="96"/>
      <c r="E99" s="368">
        <v>28</v>
      </c>
      <c r="F99" s="368">
        <v>28</v>
      </c>
      <c r="G99" s="302">
        <f t="shared" si="8"/>
        <v>28</v>
      </c>
      <c r="H99" s="493"/>
      <c r="I99" s="488"/>
      <c r="J99" s="392"/>
      <c r="K99" s="490"/>
      <c r="L99" s="492"/>
    </row>
    <row r="100" spans="1:14" ht="24.75" x14ac:dyDescent="0.2">
      <c r="A100" s="212">
        <v>4</v>
      </c>
      <c r="B100" s="187">
        <v>170</v>
      </c>
      <c r="C100" s="110" t="s">
        <v>311</v>
      </c>
      <c r="D100" s="96"/>
      <c r="E100" s="368">
        <v>15</v>
      </c>
      <c r="F100" s="368">
        <v>15</v>
      </c>
      <c r="G100" s="302">
        <f t="shared" si="8"/>
        <v>15</v>
      </c>
      <c r="H100" s="493"/>
      <c r="I100" s="488"/>
      <c r="J100" s="392"/>
      <c r="K100" s="490"/>
      <c r="L100" s="492"/>
      <c r="N100" s="99">
        <f>G97+G98+G99+G100+G101+G102+G103+G104</f>
        <v>136</v>
      </c>
    </row>
    <row r="101" spans="1:14" ht="24.75" x14ac:dyDescent="0.2">
      <c r="A101" s="212">
        <v>5</v>
      </c>
      <c r="B101" s="187">
        <v>187</v>
      </c>
      <c r="C101" s="110" t="s">
        <v>307</v>
      </c>
      <c r="D101" s="96"/>
      <c r="E101" s="368">
        <v>24</v>
      </c>
      <c r="F101" s="368">
        <v>24</v>
      </c>
      <c r="G101" s="302">
        <f t="shared" si="8"/>
        <v>24</v>
      </c>
      <c r="H101" s="493"/>
      <c r="I101" s="488"/>
      <c r="J101" s="392"/>
      <c r="K101" s="490"/>
      <c r="L101" s="492"/>
    </row>
    <row r="102" spans="1:14" ht="24.75" x14ac:dyDescent="0.2">
      <c r="A102" s="212">
        <v>6</v>
      </c>
      <c r="B102" s="187">
        <v>127</v>
      </c>
      <c r="C102" s="110" t="s">
        <v>308</v>
      </c>
      <c r="D102" s="96"/>
      <c r="E102" s="368">
        <v>8</v>
      </c>
      <c r="F102" s="368">
        <v>8</v>
      </c>
      <c r="G102" s="302">
        <f t="shared" si="8"/>
        <v>8</v>
      </c>
      <c r="H102" s="493"/>
      <c r="I102" s="488"/>
      <c r="J102" s="392"/>
      <c r="K102" s="490"/>
      <c r="L102" s="492"/>
    </row>
    <row r="103" spans="1:14" ht="24.75" x14ac:dyDescent="0.2">
      <c r="A103" s="212">
        <v>7</v>
      </c>
      <c r="B103" s="187">
        <v>128</v>
      </c>
      <c r="C103" s="110" t="s">
        <v>309</v>
      </c>
      <c r="D103" s="96"/>
      <c r="E103" s="368">
        <v>22</v>
      </c>
      <c r="F103" s="368">
        <v>22</v>
      </c>
      <c r="G103" s="302">
        <f t="shared" si="8"/>
        <v>22</v>
      </c>
      <c r="H103" s="493"/>
      <c r="I103" s="488"/>
      <c r="J103" s="392"/>
      <c r="K103" s="490"/>
      <c r="L103" s="492"/>
    </row>
    <row r="104" spans="1:14" ht="25.5" thickBot="1" x14ac:dyDescent="0.25">
      <c r="A104" s="241">
        <v>8</v>
      </c>
      <c r="B104" s="255">
        <v>95</v>
      </c>
      <c r="C104" s="238" t="s">
        <v>310</v>
      </c>
      <c r="D104" s="226"/>
      <c r="E104" s="372">
        <v>19</v>
      </c>
      <c r="F104" s="372">
        <v>19</v>
      </c>
      <c r="G104" s="303">
        <f t="shared" si="8"/>
        <v>19</v>
      </c>
      <c r="H104" s="494"/>
      <c r="I104" s="480"/>
      <c r="J104" s="403"/>
      <c r="K104" s="495"/>
      <c r="L104" s="481"/>
    </row>
    <row r="105" spans="1:14" ht="24.75" x14ac:dyDescent="0.15">
      <c r="A105" s="206"/>
      <c r="B105" s="248" t="s">
        <v>155</v>
      </c>
      <c r="C105" s="186" t="s">
        <v>99</v>
      </c>
      <c r="D105" s="208"/>
      <c r="E105" s="367"/>
      <c r="F105" s="367"/>
      <c r="G105" s="209"/>
      <c r="H105" s="209"/>
      <c r="I105" s="396"/>
      <c r="J105" s="397"/>
      <c r="K105" s="397"/>
      <c r="L105" s="386"/>
    </row>
    <row r="106" spans="1:14" ht="24.75" x14ac:dyDescent="0.2">
      <c r="A106" s="212">
        <v>1</v>
      </c>
      <c r="B106" s="187">
        <v>174</v>
      </c>
      <c r="C106" s="162" t="s">
        <v>348</v>
      </c>
      <c r="D106" s="96"/>
      <c r="E106" s="368">
        <v>31</v>
      </c>
      <c r="F106" s="368">
        <v>31</v>
      </c>
      <c r="G106" s="302">
        <f>E106</f>
        <v>31</v>
      </c>
      <c r="H106" s="493"/>
      <c r="I106" s="488">
        <v>219</v>
      </c>
      <c r="J106" s="392"/>
      <c r="K106" s="490"/>
      <c r="L106" s="492">
        <v>4</v>
      </c>
    </row>
    <row r="107" spans="1:14" ht="24.75" x14ac:dyDescent="0.2">
      <c r="A107" s="212">
        <v>2</v>
      </c>
      <c r="B107" s="187">
        <v>173</v>
      </c>
      <c r="C107" s="162" t="s">
        <v>349</v>
      </c>
      <c r="D107" s="96"/>
      <c r="E107" s="368">
        <v>24</v>
      </c>
      <c r="F107" s="368">
        <v>24</v>
      </c>
      <c r="G107" s="302">
        <f t="shared" ref="G107:G113" si="9">E107</f>
        <v>24</v>
      </c>
      <c r="H107" s="493"/>
      <c r="I107" s="488"/>
      <c r="J107" s="392"/>
      <c r="K107" s="490"/>
      <c r="L107" s="492"/>
    </row>
    <row r="108" spans="1:14" ht="24.75" x14ac:dyDescent="0.2">
      <c r="A108" s="212">
        <v>3</v>
      </c>
      <c r="B108" s="187">
        <v>161</v>
      </c>
      <c r="C108" s="162" t="s">
        <v>107</v>
      </c>
      <c r="D108" s="96"/>
      <c r="E108" s="368">
        <v>42</v>
      </c>
      <c r="F108" s="368">
        <v>42</v>
      </c>
      <c r="G108" s="302">
        <f t="shared" si="9"/>
        <v>42</v>
      </c>
      <c r="H108" s="493"/>
      <c r="I108" s="488"/>
      <c r="J108" s="392"/>
      <c r="K108" s="490"/>
      <c r="L108" s="492"/>
    </row>
    <row r="109" spans="1:14" ht="24.75" x14ac:dyDescent="0.2">
      <c r="A109" s="212">
        <v>4</v>
      </c>
      <c r="B109" s="187">
        <v>194</v>
      </c>
      <c r="C109" s="162" t="s">
        <v>121</v>
      </c>
      <c r="D109" s="96"/>
      <c r="E109" s="368">
        <v>39</v>
      </c>
      <c r="F109" s="368">
        <v>39</v>
      </c>
      <c r="G109" s="302">
        <f t="shared" si="9"/>
        <v>39</v>
      </c>
      <c r="H109" s="493"/>
      <c r="I109" s="488"/>
      <c r="J109" s="392"/>
      <c r="K109" s="490"/>
      <c r="L109" s="492"/>
    </row>
    <row r="110" spans="1:14" ht="24.75" x14ac:dyDescent="0.2">
      <c r="A110" s="212">
        <v>5</v>
      </c>
      <c r="B110" s="187">
        <v>195</v>
      </c>
      <c r="C110" s="162" t="s">
        <v>350</v>
      </c>
      <c r="D110" s="96"/>
      <c r="E110" s="368">
        <v>17</v>
      </c>
      <c r="F110" s="368">
        <v>17</v>
      </c>
      <c r="G110" s="302">
        <f t="shared" si="9"/>
        <v>17</v>
      </c>
      <c r="H110" s="493"/>
      <c r="I110" s="488"/>
      <c r="J110" s="392"/>
      <c r="K110" s="490"/>
      <c r="L110" s="492"/>
      <c r="N110" s="99">
        <f>G106+G107+G108+G109+G110+G111+G112+G113</f>
        <v>236</v>
      </c>
    </row>
    <row r="111" spans="1:14" ht="24.75" x14ac:dyDescent="0.2">
      <c r="A111" s="212">
        <v>6</v>
      </c>
      <c r="B111" s="187">
        <v>136</v>
      </c>
      <c r="C111" s="162" t="s">
        <v>351</v>
      </c>
      <c r="D111" s="96"/>
      <c r="E111" s="368">
        <v>28</v>
      </c>
      <c r="F111" s="368">
        <v>28</v>
      </c>
      <c r="G111" s="302">
        <f t="shared" si="9"/>
        <v>28</v>
      </c>
      <c r="H111" s="493"/>
      <c r="I111" s="488"/>
      <c r="J111" s="392"/>
      <c r="K111" s="490"/>
      <c r="L111" s="492"/>
    </row>
    <row r="112" spans="1:14" ht="24.75" x14ac:dyDescent="0.2">
      <c r="A112" s="212">
        <v>7</v>
      </c>
      <c r="B112" s="187">
        <v>155</v>
      </c>
      <c r="C112" s="162" t="s">
        <v>352</v>
      </c>
      <c r="D112" s="96"/>
      <c r="E112" s="365">
        <v>17</v>
      </c>
      <c r="F112" s="365">
        <v>17</v>
      </c>
      <c r="G112" s="302">
        <f t="shared" si="9"/>
        <v>17</v>
      </c>
      <c r="H112" s="493"/>
      <c r="I112" s="488"/>
      <c r="J112" s="392"/>
      <c r="K112" s="490"/>
      <c r="L112" s="492"/>
    </row>
    <row r="113" spans="1:16" ht="25.5" thickBot="1" x14ac:dyDescent="0.25">
      <c r="A113" s="213">
        <v>8</v>
      </c>
      <c r="B113" s="253">
        <v>145</v>
      </c>
      <c r="C113" s="202" t="s">
        <v>353</v>
      </c>
      <c r="D113" s="239"/>
      <c r="E113" s="369">
        <v>38</v>
      </c>
      <c r="F113" s="369">
        <v>38</v>
      </c>
      <c r="G113" s="311">
        <f t="shared" si="9"/>
        <v>38</v>
      </c>
      <c r="H113" s="498"/>
      <c r="I113" s="496"/>
      <c r="J113" s="394"/>
      <c r="K113" s="499"/>
      <c r="L113" s="497"/>
    </row>
    <row r="114" spans="1:16" ht="24.75" x14ac:dyDescent="0.2">
      <c r="A114" s="105"/>
      <c r="B114" s="254" t="s">
        <v>156</v>
      </c>
      <c r="C114" s="147" t="s">
        <v>100</v>
      </c>
      <c r="D114" s="75"/>
      <c r="E114" s="371"/>
      <c r="F114" s="371"/>
      <c r="G114" s="43"/>
      <c r="H114" s="43"/>
      <c r="I114" s="401"/>
      <c r="J114" s="402"/>
      <c r="K114" s="402"/>
      <c r="L114" s="387"/>
      <c r="M114" s="142"/>
      <c r="N114" s="20"/>
      <c r="O114" s="143"/>
      <c r="P114" s="143"/>
    </row>
    <row r="115" spans="1:16" ht="24.75" x14ac:dyDescent="0.2">
      <c r="A115" s="212">
        <v>1</v>
      </c>
      <c r="B115" s="187">
        <v>441</v>
      </c>
      <c r="C115" s="162" t="s">
        <v>327</v>
      </c>
      <c r="D115" s="96"/>
      <c r="E115" s="368">
        <v>11</v>
      </c>
      <c r="F115" s="368">
        <v>11</v>
      </c>
      <c r="G115" s="302">
        <f>E115</f>
        <v>11</v>
      </c>
      <c r="H115" s="493"/>
      <c r="I115" s="488">
        <v>91</v>
      </c>
      <c r="J115" s="392"/>
      <c r="K115" s="490">
        <v>5.2314814814814819E-3</v>
      </c>
      <c r="L115" s="492">
        <v>17</v>
      </c>
      <c r="M115" s="142"/>
      <c r="N115" s="20"/>
      <c r="O115" s="143"/>
      <c r="P115" s="143"/>
    </row>
    <row r="116" spans="1:16" ht="24.75" x14ac:dyDescent="0.2">
      <c r="A116" s="212">
        <v>2</v>
      </c>
      <c r="B116" s="187">
        <v>442</v>
      </c>
      <c r="C116" s="162" t="s">
        <v>328</v>
      </c>
      <c r="D116" s="96"/>
      <c r="E116" s="368">
        <v>17</v>
      </c>
      <c r="F116" s="368">
        <v>17</v>
      </c>
      <c r="G116" s="302">
        <f t="shared" ref="G116:G122" si="10">E116</f>
        <v>17</v>
      </c>
      <c r="H116" s="493"/>
      <c r="I116" s="488"/>
      <c r="J116" s="392"/>
      <c r="K116" s="490"/>
      <c r="L116" s="492"/>
      <c r="M116" s="142"/>
      <c r="N116" s="20"/>
      <c r="O116" s="143"/>
      <c r="P116" s="143"/>
    </row>
    <row r="117" spans="1:16" ht="24.75" x14ac:dyDescent="0.2">
      <c r="A117" s="212">
        <v>3</v>
      </c>
      <c r="B117" s="187">
        <v>443</v>
      </c>
      <c r="C117" s="162" t="s">
        <v>329</v>
      </c>
      <c r="D117" s="96"/>
      <c r="E117" s="365">
        <v>0</v>
      </c>
      <c r="F117" s="365">
        <v>0</v>
      </c>
      <c r="G117" s="302">
        <f t="shared" si="10"/>
        <v>0</v>
      </c>
      <c r="H117" s="493"/>
      <c r="I117" s="488"/>
      <c r="J117" s="392"/>
      <c r="K117" s="490"/>
      <c r="L117" s="492"/>
      <c r="M117" s="142"/>
      <c r="N117" s="20"/>
      <c r="O117" s="143"/>
      <c r="P117" s="143"/>
    </row>
    <row r="118" spans="1:16" ht="24.75" x14ac:dyDescent="0.2">
      <c r="A118" s="212">
        <v>4</v>
      </c>
      <c r="B118" s="187">
        <v>439</v>
      </c>
      <c r="C118" s="162" t="s">
        <v>330</v>
      </c>
      <c r="D118" s="96"/>
      <c r="E118" s="368">
        <v>11</v>
      </c>
      <c r="F118" s="368">
        <v>11</v>
      </c>
      <c r="G118" s="302">
        <f t="shared" si="10"/>
        <v>11</v>
      </c>
      <c r="H118" s="493"/>
      <c r="I118" s="488"/>
      <c r="J118" s="392"/>
      <c r="K118" s="490"/>
      <c r="L118" s="492"/>
      <c r="M118" s="142"/>
      <c r="N118" s="20"/>
      <c r="O118" s="143"/>
      <c r="P118" s="143"/>
    </row>
    <row r="119" spans="1:16" ht="24.75" x14ac:dyDescent="0.2">
      <c r="A119" s="212">
        <v>5</v>
      </c>
      <c r="B119" s="187">
        <v>404</v>
      </c>
      <c r="C119" s="162" t="s">
        <v>331</v>
      </c>
      <c r="D119" s="96"/>
      <c r="E119" s="368">
        <v>7</v>
      </c>
      <c r="F119" s="368">
        <v>7</v>
      </c>
      <c r="G119" s="302">
        <f t="shared" si="10"/>
        <v>7</v>
      </c>
      <c r="H119" s="493"/>
      <c r="I119" s="488"/>
      <c r="J119" s="392"/>
      <c r="K119" s="490"/>
      <c r="L119" s="492"/>
      <c r="M119" s="142"/>
      <c r="N119" s="144">
        <f>G115+G116+G117+G118+G119+G120+G121+G122</f>
        <v>91</v>
      </c>
      <c r="O119" s="143"/>
      <c r="P119" s="143"/>
    </row>
    <row r="120" spans="1:16" ht="24.75" x14ac:dyDescent="0.2">
      <c r="A120" s="212">
        <v>6</v>
      </c>
      <c r="B120" s="187">
        <v>405</v>
      </c>
      <c r="C120" s="162" t="s">
        <v>332</v>
      </c>
      <c r="D120" s="96"/>
      <c r="E120" s="368">
        <v>13</v>
      </c>
      <c r="F120" s="368">
        <v>13</v>
      </c>
      <c r="G120" s="302">
        <f t="shared" si="10"/>
        <v>13</v>
      </c>
      <c r="H120" s="493"/>
      <c r="I120" s="488"/>
      <c r="J120" s="392"/>
      <c r="K120" s="490"/>
      <c r="L120" s="492"/>
      <c r="M120" s="142"/>
      <c r="N120" s="20"/>
      <c r="O120" s="143"/>
      <c r="P120" s="159"/>
    </row>
    <row r="121" spans="1:16" ht="24.75" x14ac:dyDescent="0.2">
      <c r="A121" s="212">
        <v>7</v>
      </c>
      <c r="B121" s="187">
        <v>406</v>
      </c>
      <c r="C121" s="162" t="s">
        <v>333</v>
      </c>
      <c r="D121" s="96"/>
      <c r="E121" s="368">
        <v>19</v>
      </c>
      <c r="F121" s="368">
        <v>19</v>
      </c>
      <c r="G121" s="302">
        <f t="shared" si="10"/>
        <v>19</v>
      </c>
      <c r="H121" s="493"/>
      <c r="I121" s="488"/>
      <c r="J121" s="392"/>
      <c r="K121" s="490"/>
      <c r="L121" s="492"/>
      <c r="M121" s="142"/>
      <c r="N121" s="20"/>
      <c r="O121" s="143"/>
      <c r="P121" s="143"/>
    </row>
    <row r="122" spans="1:16" ht="25.5" thickBot="1" x14ac:dyDescent="0.25">
      <c r="A122" s="241">
        <v>8</v>
      </c>
      <c r="B122" s="255">
        <v>409</v>
      </c>
      <c r="C122" s="258" t="s">
        <v>122</v>
      </c>
      <c r="D122" s="226"/>
      <c r="E122" s="372">
        <v>13</v>
      </c>
      <c r="F122" s="372">
        <v>13</v>
      </c>
      <c r="G122" s="303">
        <f t="shared" si="10"/>
        <v>13</v>
      </c>
      <c r="H122" s="494"/>
      <c r="I122" s="480"/>
      <c r="J122" s="403"/>
      <c r="K122" s="495"/>
      <c r="L122" s="481"/>
      <c r="M122" s="142"/>
      <c r="O122" s="143"/>
      <c r="P122" s="143"/>
    </row>
    <row r="123" spans="1:16" s="143" customFormat="1" ht="24.75" x14ac:dyDescent="0.2">
      <c r="A123" s="206"/>
      <c r="B123" s="248" t="s">
        <v>157</v>
      </c>
      <c r="C123" s="215" t="s">
        <v>101</v>
      </c>
      <c r="D123" s="208"/>
      <c r="E123" s="367"/>
      <c r="F123" s="367"/>
      <c r="G123" s="209"/>
      <c r="H123" s="209"/>
      <c r="I123" s="396"/>
      <c r="J123" s="397"/>
      <c r="K123" s="397"/>
      <c r="L123" s="386"/>
      <c r="M123" s="142"/>
      <c r="N123" s="20"/>
    </row>
    <row r="124" spans="1:16" s="143" customFormat="1" ht="18" customHeight="1" x14ac:dyDescent="0.2">
      <c r="A124" s="212">
        <v>1</v>
      </c>
      <c r="B124" s="187">
        <v>102</v>
      </c>
      <c r="C124" s="162" t="s">
        <v>124</v>
      </c>
      <c r="D124" s="169"/>
      <c r="E124" s="368">
        <v>32</v>
      </c>
      <c r="F124" s="368">
        <v>32</v>
      </c>
      <c r="G124" s="302">
        <f>E124</f>
        <v>32</v>
      </c>
      <c r="H124" s="493"/>
      <c r="I124" s="488">
        <v>169</v>
      </c>
      <c r="J124" s="392"/>
      <c r="K124" s="490">
        <v>6.9328703703703696E-3</v>
      </c>
      <c r="L124" s="492">
        <v>7</v>
      </c>
      <c r="M124" s="142"/>
      <c r="N124" s="20"/>
    </row>
    <row r="125" spans="1:16" s="143" customFormat="1" ht="18" customHeight="1" x14ac:dyDescent="0.2">
      <c r="A125" s="212">
        <v>2</v>
      </c>
      <c r="B125" s="187">
        <v>28</v>
      </c>
      <c r="C125" s="162" t="s">
        <v>298</v>
      </c>
      <c r="D125" s="170"/>
      <c r="E125" s="368">
        <v>32</v>
      </c>
      <c r="F125" s="368">
        <v>32</v>
      </c>
      <c r="G125" s="302">
        <f t="shared" ref="G125:G131" si="11">E125</f>
        <v>32</v>
      </c>
      <c r="H125" s="493"/>
      <c r="I125" s="488"/>
      <c r="J125" s="392"/>
      <c r="K125" s="490"/>
      <c r="L125" s="492"/>
      <c r="M125" s="142"/>
      <c r="N125" s="20"/>
    </row>
    <row r="126" spans="1:16" s="143" customFormat="1" ht="18" customHeight="1" x14ac:dyDescent="0.2">
      <c r="A126" s="212">
        <v>3</v>
      </c>
      <c r="B126" s="187">
        <v>93</v>
      </c>
      <c r="C126" s="162" t="s">
        <v>299</v>
      </c>
      <c r="D126" s="169"/>
      <c r="E126" s="368">
        <v>30</v>
      </c>
      <c r="F126" s="368">
        <v>30</v>
      </c>
      <c r="G126" s="302">
        <f t="shared" si="11"/>
        <v>30</v>
      </c>
      <c r="H126" s="493"/>
      <c r="I126" s="488"/>
      <c r="J126" s="392"/>
      <c r="K126" s="490"/>
      <c r="L126" s="492"/>
      <c r="M126" s="142"/>
      <c r="N126" s="20"/>
    </row>
    <row r="127" spans="1:16" s="143" customFormat="1" ht="18" customHeight="1" x14ac:dyDescent="0.2">
      <c r="A127" s="212">
        <v>4</v>
      </c>
      <c r="B127" s="187">
        <v>114</v>
      </c>
      <c r="C127" s="162" t="s">
        <v>300</v>
      </c>
      <c r="D127" s="169"/>
      <c r="E127" s="368">
        <v>10</v>
      </c>
      <c r="F127" s="368">
        <v>10</v>
      </c>
      <c r="G127" s="302">
        <f t="shared" si="11"/>
        <v>10</v>
      </c>
      <c r="H127" s="493"/>
      <c r="I127" s="488"/>
      <c r="J127" s="392"/>
      <c r="K127" s="490"/>
      <c r="L127" s="492"/>
      <c r="M127" s="142"/>
      <c r="N127" s="20"/>
    </row>
    <row r="128" spans="1:16" s="143" customFormat="1" ht="18" customHeight="1" x14ac:dyDescent="0.2">
      <c r="A128" s="212">
        <v>5</v>
      </c>
      <c r="B128" s="187">
        <v>40</v>
      </c>
      <c r="C128" s="162" t="s">
        <v>125</v>
      </c>
      <c r="D128" s="169"/>
      <c r="E128" s="368">
        <v>31</v>
      </c>
      <c r="F128" s="368">
        <v>31</v>
      </c>
      <c r="G128" s="302">
        <f t="shared" si="11"/>
        <v>31</v>
      </c>
      <c r="H128" s="493"/>
      <c r="I128" s="488"/>
      <c r="J128" s="392"/>
      <c r="K128" s="490"/>
      <c r="L128" s="492"/>
      <c r="M128" s="142"/>
      <c r="N128" s="144">
        <f>G124+G125+G126+G127+G128+G129+G130+G131</f>
        <v>175</v>
      </c>
      <c r="O128" s="385">
        <f>F124+F125+F126+F127+F128+F129+F131</f>
        <v>169</v>
      </c>
      <c r="P128" s="385">
        <f>F124+F125+F126+F127+F128+F129+F131</f>
        <v>169</v>
      </c>
    </row>
    <row r="129" spans="1:15" s="143" customFormat="1" ht="18" customHeight="1" x14ac:dyDescent="0.2">
      <c r="A129" s="212">
        <v>6</v>
      </c>
      <c r="B129" s="187">
        <v>104</v>
      </c>
      <c r="C129" s="168" t="s">
        <v>301</v>
      </c>
      <c r="D129" s="169"/>
      <c r="E129" s="368">
        <v>19</v>
      </c>
      <c r="F129" s="368">
        <v>19</v>
      </c>
      <c r="G129" s="302">
        <f t="shared" si="11"/>
        <v>19</v>
      </c>
      <c r="H129" s="493"/>
      <c r="I129" s="488"/>
      <c r="J129" s="392"/>
      <c r="K129" s="490"/>
      <c r="L129" s="492"/>
      <c r="M129" s="142"/>
      <c r="N129" s="20"/>
    </row>
    <row r="130" spans="1:15" s="143" customFormat="1" ht="18" customHeight="1" x14ac:dyDescent="0.2">
      <c r="A130" s="212">
        <v>7</v>
      </c>
      <c r="B130" s="187">
        <v>41</v>
      </c>
      <c r="C130" s="168" t="s">
        <v>302</v>
      </c>
      <c r="D130" s="169"/>
      <c r="E130" s="365">
        <v>6</v>
      </c>
      <c r="F130" s="365">
        <v>6</v>
      </c>
      <c r="G130" s="302">
        <f t="shared" si="11"/>
        <v>6</v>
      </c>
      <c r="H130" s="493"/>
      <c r="I130" s="488"/>
      <c r="J130" s="392"/>
      <c r="K130" s="490"/>
      <c r="L130" s="492"/>
      <c r="M130" s="142"/>
      <c r="N130" s="20"/>
    </row>
    <row r="131" spans="1:15" s="143" customFormat="1" ht="18.75" customHeight="1" thickBot="1" x14ac:dyDescent="0.25">
      <c r="A131" s="213">
        <v>8</v>
      </c>
      <c r="B131" s="253">
        <v>42</v>
      </c>
      <c r="C131" s="202" t="s">
        <v>303</v>
      </c>
      <c r="D131" s="259"/>
      <c r="E131" s="369">
        <v>15</v>
      </c>
      <c r="F131" s="369">
        <v>15</v>
      </c>
      <c r="G131" s="311">
        <f t="shared" si="11"/>
        <v>15</v>
      </c>
      <c r="H131" s="498"/>
      <c r="I131" s="496"/>
      <c r="J131" s="394"/>
      <c r="K131" s="499"/>
      <c r="L131" s="497"/>
      <c r="M131" s="142"/>
      <c r="N131" s="20"/>
    </row>
    <row r="132" spans="1:15" s="143" customFormat="1" ht="24.75" x14ac:dyDescent="0.2">
      <c r="A132" s="105"/>
      <c r="B132" s="254" t="s">
        <v>158</v>
      </c>
      <c r="C132" s="147" t="s">
        <v>102</v>
      </c>
      <c r="D132" s="75"/>
      <c r="E132" s="371"/>
      <c r="F132" s="371"/>
      <c r="G132" s="43"/>
      <c r="H132" s="43"/>
      <c r="I132" s="401"/>
      <c r="J132" s="402"/>
      <c r="K132" s="402"/>
      <c r="L132" s="387"/>
      <c r="M132" s="142"/>
      <c r="N132" s="20"/>
    </row>
    <row r="133" spans="1:15" s="143" customFormat="1" ht="24.75" x14ac:dyDescent="0.2">
      <c r="A133" s="212">
        <v>1</v>
      </c>
      <c r="B133" s="187">
        <v>420</v>
      </c>
      <c r="C133" s="108" t="s">
        <v>378</v>
      </c>
      <c r="D133" s="97"/>
      <c r="E133" s="368">
        <v>7</v>
      </c>
      <c r="F133" s="368">
        <v>7</v>
      </c>
      <c r="G133" s="302">
        <f>E133</f>
        <v>7</v>
      </c>
      <c r="H133" s="493"/>
      <c r="I133" s="488">
        <v>97</v>
      </c>
      <c r="J133" s="392"/>
      <c r="K133" s="490">
        <v>3.9236111111111112E-3</v>
      </c>
      <c r="L133" s="492">
        <v>15</v>
      </c>
      <c r="M133" s="142"/>
      <c r="N133" s="20"/>
    </row>
    <row r="134" spans="1:15" s="143" customFormat="1" ht="24.75" x14ac:dyDescent="0.2">
      <c r="A134" s="212">
        <v>2</v>
      </c>
      <c r="B134" s="187">
        <v>427</v>
      </c>
      <c r="C134" s="108" t="s">
        <v>131</v>
      </c>
      <c r="D134" s="97"/>
      <c r="E134" s="368">
        <v>20</v>
      </c>
      <c r="F134" s="368">
        <v>20</v>
      </c>
      <c r="G134" s="302">
        <f t="shared" ref="G134:G140" si="12">E134</f>
        <v>20</v>
      </c>
      <c r="H134" s="493"/>
      <c r="I134" s="488"/>
      <c r="J134" s="392"/>
      <c r="K134" s="490"/>
      <c r="L134" s="492"/>
      <c r="M134" s="142"/>
      <c r="N134" s="20"/>
    </row>
    <row r="135" spans="1:15" s="143" customFormat="1" ht="24.75" x14ac:dyDescent="0.2">
      <c r="A135" s="212">
        <v>3</v>
      </c>
      <c r="B135" s="187">
        <v>483</v>
      </c>
      <c r="C135" s="108" t="s">
        <v>379</v>
      </c>
      <c r="D135" s="97"/>
      <c r="E135" s="368">
        <v>23</v>
      </c>
      <c r="F135" s="368">
        <v>23</v>
      </c>
      <c r="G135" s="302">
        <f t="shared" si="12"/>
        <v>23</v>
      </c>
      <c r="H135" s="493"/>
      <c r="I135" s="488"/>
      <c r="J135" s="392"/>
      <c r="K135" s="490"/>
      <c r="L135" s="492"/>
      <c r="M135" s="142"/>
      <c r="N135" s="20"/>
    </row>
    <row r="136" spans="1:15" s="143" customFormat="1" ht="24.75" x14ac:dyDescent="0.2">
      <c r="A136" s="212">
        <v>4</v>
      </c>
      <c r="B136" s="187">
        <v>426</v>
      </c>
      <c r="C136" s="108" t="s">
        <v>380</v>
      </c>
      <c r="D136" s="97"/>
      <c r="E136" s="368">
        <v>3</v>
      </c>
      <c r="F136" s="368">
        <v>3</v>
      </c>
      <c r="G136" s="302">
        <f t="shared" si="12"/>
        <v>3</v>
      </c>
      <c r="H136" s="493"/>
      <c r="I136" s="488"/>
      <c r="J136" s="392"/>
      <c r="K136" s="490"/>
      <c r="L136" s="492"/>
      <c r="M136" s="142"/>
      <c r="N136" s="144">
        <f>G133+G134+G135+G136+G137+G138+G139+G140</f>
        <v>100</v>
      </c>
      <c r="O136" s="385">
        <f>F133+F134+F135+F136+F137+F138+F140</f>
        <v>97</v>
      </c>
    </row>
    <row r="137" spans="1:15" s="143" customFormat="1" ht="24.75" x14ac:dyDescent="0.2">
      <c r="A137" s="212">
        <v>5</v>
      </c>
      <c r="B137" s="187">
        <v>490</v>
      </c>
      <c r="C137" s="108" t="s">
        <v>132</v>
      </c>
      <c r="D137" s="97"/>
      <c r="E137" s="368">
        <v>16</v>
      </c>
      <c r="F137" s="368">
        <v>16</v>
      </c>
      <c r="G137" s="302">
        <f t="shared" si="12"/>
        <v>16</v>
      </c>
      <c r="H137" s="493"/>
      <c r="I137" s="488"/>
      <c r="J137" s="392"/>
      <c r="K137" s="490"/>
      <c r="L137" s="492"/>
      <c r="M137" s="142"/>
      <c r="N137" s="20"/>
    </row>
    <row r="138" spans="1:15" s="143" customFormat="1" ht="24.75" x14ac:dyDescent="0.15">
      <c r="A138" s="212">
        <v>6</v>
      </c>
      <c r="B138" s="187">
        <v>419</v>
      </c>
      <c r="C138" s="192" t="s">
        <v>381</v>
      </c>
      <c r="D138" s="97"/>
      <c r="E138" s="368">
        <v>20</v>
      </c>
      <c r="F138" s="368">
        <v>20</v>
      </c>
      <c r="G138" s="302">
        <f t="shared" si="12"/>
        <v>20</v>
      </c>
      <c r="H138" s="493"/>
      <c r="I138" s="488"/>
      <c r="J138" s="392"/>
      <c r="K138" s="490"/>
      <c r="L138" s="492"/>
      <c r="M138" s="142"/>
      <c r="N138" s="20"/>
    </row>
    <row r="139" spans="1:15" s="143" customFormat="1" ht="24.75" x14ac:dyDescent="0.2">
      <c r="A139" s="212">
        <v>7</v>
      </c>
      <c r="B139" s="187">
        <v>400</v>
      </c>
      <c r="C139" s="108" t="s">
        <v>145</v>
      </c>
      <c r="D139" s="97"/>
      <c r="E139" s="380">
        <v>3</v>
      </c>
      <c r="F139" s="380">
        <v>3</v>
      </c>
      <c r="G139" s="302">
        <f t="shared" si="12"/>
        <v>3</v>
      </c>
      <c r="H139" s="493"/>
      <c r="I139" s="488"/>
      <c r="J139" s="392"/>
      <c r="K139" s="490"/>
      <c r="L139" s="492"/>
      <c r="M139" s="142"/>
      <c r="N139" s="20"/>
    </row>
    <row r="140" spans="1:15" s="143" customFormat="1" ht="25.5" thickBot="1" x14ac:dyDescent="0.25">
      <c r="A140" s="241">
        <v>8</v>
      </c>
      <c r="B140" s="255">
        <v>450</v>
      </c>
      <c r="C140" s="225" t="s">
        <v>382</v>
      </c>
      <c r="D140" s="226"/>
      <c r="E140" s="372">
        <v>8</v>
      </c>
      <c r="F140" s="372">
        <v>8</v>
      </c>
      <c r="G140" s="303">
        <f t="shared" si="12"/>
        <v>8</v>
      </c>
      <c r="H140" s="494"/>
      <c r="I140" s="480"/>
      <c r="J140" s="403"/>
      <c r="K140" s="495"/>
      <c r="L140" s="481"/>
      <c r="M140" s="175" t="s">
        <v>178</v>
      </c>
      <c r="N140" s="20"/>
    </row>
    <row r="141" spans="1:15" s="143" customFormat="1" ht="24.75" x14ac:dyDescent="0.2">
      <c r="A141" s="206"/>
      <c r="B141" s="248" t="s">
        <v>159</v>
      </c>
      <c r="C141" s="215" t="s">
        <v>103</v>
      </c>
      <c r="D141" s="208"/>
      <c r="E141" s="367"/>
      <c r="F141" s="367"/>
      <c r="G141" s="209"/>
      <c r="H141" s="209"/>
      <c r="I141" s="396"/>
      <c r="J141" s="397"/>
      <c r="K141" s="397"/>
      <c r="L141" s="386"/>
      <c r="M141" s="142"/>
      <c r="N141" s="20"/>
    </row>
    <row r="142" spans="1:15" s="143" customFormat="1" ht="21" customHeight="1" x14ac:dyDescent="0.2">
      <c r="A142" s="212">
        <v>1</v>
      </c>
      <c r="B142" s="249">
        <v>103</v>
      </c>
      <c r="C142" s="168" t="s">
        <v>204</v>
      </c>
      <c r="D142" s="96"/>
      <c r="E142" s="368">
        <v>20</v>
      </c>
      <c r="F142" s="368">
        <v>20</v>
      </c>
      <c r="G142" s="302">
        <f>E142</f>
        <v>20</v>
      </c>
      <c r="H142" s="493"/>
      <c r="I142" s="488">
        <v>138</v>
      </c>
      <c r="J142" s="392"/>
      <c r="K142" s="490">
        <v>5.1273148148148146E-3</v>
      </c>
      <c r="L142" s="492">
        <v>11</v>
      </c>
      <c r="M142" s="142"/>
      <c r="N142" s="20"/>
    </row>
    <row r="143" spans="1:15" s="143" customFormat="1" ht="21" customHeight="1" x14ac:dyDescent="0.2">
      <c r="A143" s="212">
        <v>2</v>
      </c>
      <c r="B143" s="249">
        <v>150</v>
      </c>
      <c r="C143" s="168" t="s">
        <v>205</v>
      </c>
      <c r="D143" s="96"/>
      <c r="E143" s="368">
        <v>17</v>
      </c>
      <c r="F143" s="368">
        <v>17</v>
      </c>
      <c r="G143" s="302">
        <f t="shared" ref="G143:G149" si="13">E143</f>
        <v>17</v>
      </c>
      <c r="H143" s="493"/>
      <c r="I143" s="488"/>
      <c r="J143" s="392"/>
      <c r="K143" s="490"/>
      <c r="L143" s="492"/>
      <c r="M143" s="142"/>
      <c r="N143" s="144"/>
    </row>
    <row r="144" spans="1:15" s="143" customFormat="1" ht="23.25" customHeight="1" x14ac:dyDescent="0.2">
      <c r="A144" s="212">
        <v>3</v>
      </c>
      <c r="B144" s="249">
        <v>185</v>
      </c>
      <c r="C144" s="168" t="s">
        <v>126</v>
      </c>
      <c r="D144" s="96"/>
      <c r="E144" s="365">
        <v>14</v>
      </c>
      <c r="F144" s="365">
        <v>14</v>
      </c>
      <c r="G144" s="302">
        <f t="shared" si="13"/>
        <v>14</v>
      </c>
      <c r="H144" s="493"/>
      <c r="I144" s="488"/>
      <c r="J144" s="392"/>
      <c r="K144" s="490"/>
      <c r="L144" s="492"/>
      <c r="M144" s="142"/>
      <c r="N144" s="20"/>
    </row>
    <row r="145" spans="1:15" s="143" customFormat="1" ht="19.5" customHeight="1" x14ac:dyDescent="0.2">
      <c r="A145" s="212">
        <v>4</v>
      </c>
      <c r="B145" s="249">
        <v>182</v>
      </c>
      <c r="C145" s="168" t="s">
        <v>206</v>
      </c>
      <c r="D145" s="96"/>
      <c r="E145" s="368">
        <v>14</v>
      </c>
      <c r="F145" s="368">
        <v>14</v>
      </c>
      <c r="G145" s="302">
        <f t="shared" si="13"/>
        <v>14</v>
      </c>
      <c r="H145" s="493"/>
      <c r="I145" s="488"/>
      <c r="J145" s="392"/>
      <c r="K145" s="490"/>
      <c r="L145" s="492"/>
      <c r="M145" s="142"/>
      <c r="N145" s="20"/>
    </row>
    <row r="146" spans="1:15" s="143" customFormat="1" ht="22.5" customHeight="1" x14ac:dyDescent="0.2">
      <c r="A146" s="212">
        <v>5</v>
      </c>
      <c r="B146" s="249">
        <v>183</v>
      </c>
      <c r="C146" s="168" t="s">
        <v>207</v>
      </c>
      <c r="D146" s="171"/>
      <c r="E146" s="368">
        <v>16</v>
      </c>
      <c r="F146" s="368">
        <v>16</v>
      </c>
      <c r="G146" s="302">
        <f t="shared" si="13"/>
        <v>16</v>
      </c>
      <c r="H146" s="493"/>
      <c r="I146" s="488"/>
      <c r="J146" s="392"/>
      <c r="K146" s="490"/>
      <c r="L146" s="492"/>
      <c r="M146" s="142"/>
      <c r="N146" s="144">
        <f>G142+G143+G144+G145+G146+G147+G148+G149</f>
        <v>152</v>
      </c>
      <c r="O146" s="385">
        <f>F142+F143+F144+F145+F146+F147+F148+F149-14</f>
        <v>138</v>
      </c>
    </row>
    <row r="147" spans="1:15" s="143" customFormat="1" ht="22.5" customHeight="1" x14ac:dyDescent="0.2">
      <c r="A147" s="212">
        <v>6</v>
      </c>
      <c r="B147" s="249">
        <v>180</v>
      </c>
      <c r="C147" s="168" t="s">
        <v>208</v>
      </c>
      <c r="D147" s="96"/>
      <c r="E147" s="368">
        <v>35</v>
      </c>
      <c r="F147" s="368">
        <v>35</v>
      </c>
      <c r="G147" s="302">
        <f t="shared" si="13"/>
        <v>35</v>
      </c>
      <c r="H147" s="493"/>
      <c r="I147" s="488"/>
      <c r="J147" s="392"/>
      <c r="K147" s="490"/>
      <c r="L147" s="492"/>
      <c r="M147" s="142"/>
      <c r="N147" s="20"/>
    </row>
    <row r="148" spans="1:15" s="143" customFormat="1" ht="23.25" customHeight="1" x14ac:dyDescent="0.2">
      <c r="A148" s="212">
        <v>7</v>
      </c>
      <c r="B148" s="249">
        <v>181</v>
      </c>
      <c r="C148" s="168" t="s">
        <v>209</v>
      </c>
      <c r="D148" s="96"/>
      <c r="E148" s="368">
        <v>15</v>
      </c>
      <c r="F148" s="368">
        <v>15</v>
      </c>
      <c r="G148" s="302">
        <f t="shared" si="13"/>
        <v>15</v>
      </c>
      <c r="H148" s="493"/>
      <c r="I148" s="488"/>
      <c r="J148" s="392"/>
      <c r="K148" s="490"/>
      <c r="L148" s="492"/>
      <c r="M148" s="142"/>
      <c r="N148" s="20"/>
    </row>
    <row r="149" spans="1:15" s="143" customFormat="1" ht="25.5" customHeight="1" thickBot="1" x14ac:dyDescent="0.25">
      <c r="A149" s="213">
        <v>8</v>
      </c>
      <c r="B149" s="251">
        <v>94</v>
      </c>
      <c r="C149" s="202" t="s">
        <v>210</v>
      </c>
      <c r="D149" s="203"/>
      <c r="E149" s="369">
        <v>21</v>
      </c>
      <c r="F149" s="369">
        <v>21</v>
      </c>
      <c r="G149" s="311">
        <f t="shared" si="13"/>
        <v>21</v>
      </c>
      <c r="H149" s="498"/>
      <c r="I149" s="496"/>
      <c r="J149" s="394"/>
      <c r="K149" s="499"/>
      <c r="L149" s="497"/>
      <c r="M149" s="142"/>
      <c r="N149" s="20"/>
    </row>
    <row r="150" spans="1:15" s="143" customFormat="1" ht="24.75" x14ac:dyDescent="0.15">
      <c r="A150" s="260"/>
      <c r="B150" s="261" t="s">
        <v>160</v>
      </c>
      <c r="C150" s="179" t="s">
        <v>190</v>
      </c>
      <c r="D150" s="75"/>
      <c r="E150" s="373"/>
      <c r="F150" s="373"/>
      <c r="G150" s="125"/>
      <c r="H150" s="125"/>
      <c r="I150" s="477">
        <f>SUM(E151:E158)</f>
        <v>66</v>
      </c>
      <c r="J150" s="406"/>
      <c r="K150" s="406"/>
      <c r="L150" s="486">
        <v>19</v>
      </c>
      <c r="M150" s="142"/>
      <c r="N150" s="20"/>
    </row>
    <row r="151" spans="1:15" s="143" customFormat="1" ht="24.75" x14ac:dyDescent="0.2">
      <c r="A151" s="212">
        <v>1</v>
      </c>
      <c r="B151" s="187">
        <v>199</v>
      </c>
      <c r="C151" s="161" t="s">
        <v>182</v>
      </c>
      <c r="D151" s="75"/>
      <c r="E151" s="368">
        <v>0</v>
      </c>
      <c r="F151" s="368">
        <v>0</v>
      </c>
      <c r="G151" s="302"/>
      <c r="H151" s="302"/>
      <c r="I151" s="478"/>
      <c r="J151" s="392"/>
      <c r="K151" s="392"/>
      <c r="L151" s="482"/>
      <c r="M151" s="142"/>
      <c r="N151" s="20"/>
      <c r="O151" s="178"/>
    </row>
    <row r="152" spans="1:15" s="143" customFormat="1" ht="24.75" x14ac:dyDescent="0.2">
      <c r="A152" s="212">
        <v>2</v>
      </c>
      <c r="B152" s="187">
        <v>169</v>
      </c>
      <c r="C152" s="161" t="s">
        <v>183</v>
      </c>
      <c r="D152" s="75"/>
      <c r="E152" s="368">
        <v>0</v>
      </c>
      <c r="F152" s="368">
        <v>0</v>
      </c>
      <c r="G152" s="302"/>
      <c r="H152" s="302"/>
      <c r="I152" s="478"/>
      <c r="J152" s="392"/>
      <c r="K152" s="392"/>
      <c r="L152" s="482"/>
      <c r="M152" s="142"/>
      <c r="N152" s="20"/>
      <c r="O152" s="178"/>
    </row>
    <row r="153" spans="1:15" s="143" customFormat="1" ht="24.75" x14ac:dyDescent="0.2">
      <c r="A153" s="212">
        <v>3</v>
      </c>
      <c r="B153" s="187">
        <v>141</v>
      </c>
      <c r="C153" s="161" t="s">
        <v>184</v>
      </c>
      <c r="D153" s="75"/>
      <c r="E153" s="368">
        <v>16</v>
      </c>
      <c r="F153" s="368">
        <v>16</v>
      </c>
      <c r="G153" s="302"/>
      <c r="H153" s="302"/>
      <c r="I153" s="478"/>
      <c r="J153" s="392"/>
      <c r="K153" s="392"/>
      <c r="L153" s="482"/>
      <c r="M153" s="142"/>
      <c r="N153" s="389">
        <f>F153+F154+F155+F156+F157+F158</f>
        <v>66</v>
      </c>
      <c r="O153" s="178"/>
    </row>
    <row r="154" spans="1:15" s="143" customFormat="1" ht="24.75" x14ac:dyDescent="0.2">
      <c r="A154" s="212">
        <v>4</v>
      </c>
      <c r="B154" s="187">
        <v>147</v>
      </c>
      <c r="C154" s="161" t="s">
        <v>185</v>
      </c>
      <c r="D154" s="75"/>
      <c r="E154" s="368">
        <v>6</v>
      </c>
      <c r="F154" s="368">
        <v>6</v>
      </c>
      <c r="G154" s="302"/>
      <c r="H154" s="302"/>
      <c r="I154" s="478"/>
      <c r="J154" s="392"/>
      <c r="K154" s="392"/>
      <c r="L154" s="482"/>
      <c r="M154" s="142"/>
      <c r="N154" s="20"/>
      <c r="O154" s="178"/>
    </row>
    <row r="155" spans="1:15" s="143" customFormat="1" ht="24.75" x14ac:dyDescent="0.2">
      <c r="A155" s="212">
        <v>5</v>
      </c>
      <c r="B155" s="187">
        <v>142</v>
      </c>
      <c r="C155" s="161" t="s">
        <v>186</v>
      </c>
      <c r="D155" s="75"/>
      <c r="E155" s="368">
        <v>14</v>
      </c>
      <c r="F155" s="368">
        <v>14</v>
      </c>
      <c r="G155" s="302"/>
      <c r="H155" s="302"/>
      <c r="I155" s="478"/>
      <c r="J155" s="392"/>
      <c r="K155" s="392"/>
      <c r="L155" s="482"/>
      <c r="M155" s="142"/>
      <c r="N155" s="20"/>
      <c r="O155" s="178"/>
    </row>
    <row r="156" spans="1:15" s="143" customFormat="1" ht="24.75" x14ac:dyDescent="0.2">
      <c r="A156" s="212">
        <v>6</v>
      </c>
      <c r="B156" s="187">
        <v>149</v>
      </c>
      <c r="C156" s="161" t="s">
        <v>187</v>
      </c>
      <c r="D156" s="75"/>
      <c r="E156" s="368">
        <v>4</v>
      </c>
      <c r="F156" s="368">
        <v>4</v>
      </c>
      <c r="G156" s="302"/>
      <c r="H156" s="302"/>
      <c r="I156" s="478"/>
      <c r="J156" s="392"/>
      <c r="K156" s="392"/>
      <c r="L156" s="482"/>
      <c r="M156" s="142"/>
      <c r="N156" s="20"/>
      <c r="O156" s="178"/>
    </row>
    <row r="157" spans="1:15" s="143" customFormat="1" ht="24.75" x14ac:dyDescent="0.2">
      <c r="A157" s="212">
        <v>7</v>
      </c>
      <c r="B157" s="187">
        <v>130</v>
      </c>
      <c r="C157" s="161" t="s">
        <v>188</v>
      </c>
      <c r="D157" s="75"/>
      <c r="E157" s="368">
        <v>23</v>
      </c>
      <c r="F157" s="368">
        <v>23</v>
      </c>
      <c r="G157" s="302"/>
      <c r="H157" s="302"/>
      <c r="I157" s="478"/>
      <c r="J157" s="392"/>
      <c r="K157" s="392"/>
      <c r="L157" s="482"/>
      <c r="M157" s="142"/>
      <c r="N157" s="20"/>
      <c r="O157" s="178"/>
    </row>
    <row r="158" spans="1:15" s="143" customFormat="1" ht="25.5" thickBot="1" x14ac:dyDescent="0.25">
      <c r="A158" s="241">
        <v>8</v>
      </c>
      <c r="B158" s="255">
        <v>148</v>
      </c>
      <c r="C158" s="262" t="s">
        <v>189</v>
      </c>
      <c r="D158" s="75"/>
      <c r="E158" s="372">
        <v>3</v>
      </c>
      <c r="F158" s="372">
        <v>3</v>
      </c>
      <c r="G158" s="303"/>
      <c r="H158" s="303"/>
      <c r="I158" s="479"/>
      <c r="J158" s="403"/>
      <c r="K158" s="403"/>
      <c r="L158" s="483"/>
      <c r="M158" s="142"/>
      <c r="N158" s="20"/>
      <c r="O158" s="178"/>
    </row>
    <row r="159" spans="1:15" s="143" customFormat="1" ht="24.75" x14ac:dyDescent="0.2">
      <c r="A159" s="263"/>
      <c r="B159" s="248" t="s">
        <v>161</v>
      </c>
      <c r="C159" s="215" t="s">
        <v>104</v>
      </c>
      <c r="D159" s="264"/>
      <c r="E159" s="367"/>
      <c r="F159" s="367"/>
      <c r="G159" s="209"/>
      <c r="H159" s="209"/>
      <c r="I159" s="396"/>
      <c r="J159" s="397"/>
      <c r="K159" s="407"/>
      <c r="L159" s="386"/>
      <c r="M159" s="142"/>
      <c r="N159" s="20"/>
    </row>
    <row r="160" spans="1:15" s="143" customFormat="1" ht="24.75" x14ac:dyDescent="0.2">
      <c r="A160" s="212">
        <v>1</v>
      </c>
      <c r="B160" s="187">
        <v>451</v>
      </c>
      <c r="C160" s="108" t="s">
        <v>127</v>
      </c>
      <c r="D160" s="96"/>
      <c r="E160" s="368">
        <v>24</v>
      </c>
      <c r="F160" s="368">
        <v>24</v>
      </c>
      <c r="G160" s="302">
        <f>E160</f>
        <v>24</v>
      </c>
      <c r="H160" s="493"/>
      <c r="I160" s="488">
        <v>193</v>
      </c>
      <c r="J160" s="392"/>
      <c r="K160" s="490">
        <v>5.185185185185185E-3</v>
      </c>
      <c r="L160" s="492">
        <v>5</v>
      </c>
      <c r="M160" s="142"/>
      <c r="N160" s="20"/>
    </row>
    <row r="161" spans="1:15" s="143" customFormat="1" ht="24.75" x14ac:dyDescent="0.2">
      <c r="A161" s="212">
        <v>2</v>
      </c>
      <c r="B161" s="187">
        <v>455</v>
      </c>
      <c r="C161" s="108" t="s">
        <v>105</v>
      </c>
      <c r="D161" s="96"/>
      <c r="E161" s="368">
        <v>31</v>
      </c>
      <c r="F161" s="368">
        <v>31</v>
      </c>
      <c r="G161" s="302">
        <f t="shared" ref="G161:G167" si="14">E161</f>
        <v>31</v>
      </c>
      <c r="H161" s="493"/>
      <c r="I161" s="488"/>
      <c r="J161" s="392"/>
      <c r="K161" s="490"/>
      <c r="L161" s="492"/>
      <c r="M161" s="142"/>
      <c r="N161" s="20"/>
    </row>
    <row r="162" spans="1:15" s="143" customFormat="1" ht="24.75" x14ac:dyDescent="0.2">
      <c r="A162" s="212">
        <v>3</v>
      </c>
      <c r="B162" s="187">
        <v>465</v>
      </c>
      <c r="C162" s="108" t="s">
        <v>128</v>
      </c>
      <c r="D162" s="96"/>
      <c r="E162" s="368">
        <v>17</v>
      </c>
      <c r="F162" s="368">
        <v>17</v>
      </c>
      <c r="G162" s="302">
        <f t="shared" si="14"/>
        <v>17</v>
      </c>
      <c r="H162" s="493"/>
      <c r="I162" s="488"/>
      <c r="J162" s="392"/>
      <c r="K162" s="490"/>
      <c r="L162" s="492"/>
      <c r="M162" s="142"/>
      <c r="N162" s="20"/>
    </row>
    <row r="163" spans="1:15" s="143" customFormat="1" ht="24.75" x14ac:dyDescent="0.2">
      <c r="A163" s="212">
        <v>4</v>
      </c>
      <c r="B163" s="187">
        <v>463</v>
      </c>
      <c r="C163" s="108" t="s">
        <v>106</v>
      </c>
      <c r="D163" s="96"/>
      <c r="E163" s="368">
        <v>26</v>
      </c>
      <c r="F163" s="368">
        <v>26</v>
      </c>
      <c r="G163" s="302">
        <f t="shared" si="14"/>
        <v>26</v>
      </c>
      <c r="H163" s="493"/>
      <c r="I163" s="488"/>
      <c r="J163" s="392"/>
      <c r="K163" s="490"/>
      <c r="L163" s="492"/>
      <c r="M163" s="142"/>
      <c r="N163" s="389">
        <f>F160+F161+F163+F164+F165+F166+F167</f>
        <v>193</v>
      </c>
    </row>
    <row r="164" spans="1:15" s="143" customFormat="1" ht="24.75" x14ac:dyDescent="0.2">
      <c r="A164" s="212">
        <v>5</v>
      </c>
      <c r="B164" s="187">
        <v>459</v>
      </c>
      <c r="C164" s="108" t="s">
        <v>251</v>
      </c>
      <c r="D164" s="96"/>
      <c r="E164" s="368">
        <v>21</v>
      </c>
      <c r="F164" s="368">
        <v>21</v>
      </c>
      <c r="G164" s="302">
        <f t="shared" si="14"/>
        <v>21</v>
      </c>
      <c r="H164" s="493"/>
      <c r="I164" s="488"/>
      <c r="J164" s="392"/>
      <c r="K164" s="490"/>
      <c r="L164" s="492"/>
      <c r="M164" s="142"/>
      <c r="N164" s="20"/>
    </row>
    <row r="165" spans="1:15" s="143" customFormat="1" ht="24.75" x14ac:dyDescent="0.2">
      <c r="A165" s="212">
        <v>6</v>
      </c>
      <c r="B165" s="187">
        <v>393</v>
      </c>
      <c r="C165" s="108" t="s">
        <v>252</v>
      </c>
      <c r="D165" s="96"/>
      <c r="E165" s="368">
        <v>38</v>
      </c>
      <c r="F165" s="368">
        <v>38</v>
      </c>
      <c r="G165" s="302">
        <f t="shared" si="14"/>
        <v>38</v>
      </c>
      <c r="H165" s="493"/>
      <c r="I165" s="488"/>
      <c r="J165" s="392"/>
      <c r="K165" s="490"/>
      <c r="L165" s="492"/>
      <c r="M165" s="142"/>
      <c r="N165" s="20"/>
    </row>
    <row r="166" spans="1:15" s="143" customFormat="1" ht="24.75" x14ac:dyDescent="0.2">
      <c r="A166" s="212">
        <v>7</v>
      </c>
      <c r="B166" s="187">
        <v>385</v>
      </c>
      <c r="C166" s="108" t="s">
        <v>129</v>
      </c>
      <c r="D166" s="96"/>
      <c r="E166" s="368">
        <v>27</v>
      </c>
      <c r="F166" s="368">
        <v>27</v>
      </c>
      <c r="G166" s="302">
        <f t="shared" si="14"/>
        <v>27</v>
      </c>
      <c r="H166" s="493"/>
      <c r="I166" s="488"/>
      <c r="J166" s="392"/>
      <c r="K166" s="490"/>
      <c r="L166" s="492"/>
      <c r="M166" s="142"/>
      <c r="N166" s="20"/>
    </row>
    <row r="167" spans="1:15" s="143" customFormat="1" ht="25.5" thickBot="1" x14ac:dyDescent="0.25">
      <c r="A167" s="213">
        <v>8</v>
      </c>
      <c r="B167" s="253">
        <v>354</v>
      </c>
      <c r="C167" s="267" t="s">
        <v>107</v>
      </c>
      <c r="D167" s="203"/>
      <c r="E167" s="369">
        <v>26</v>
      </c>
      <c r="F167" s="369">
        <v>26</v>
      </c>
      <c r="G167" s="311">
        <f t="shared" si="14"/>
        <v>26</v>
      </c>
      <c r="H167" s="498"/>
      <c r="I167" s="496"/>
      <c r="J167" s="394"/>
      <c r="K167" s="499"/>
      <c r="L167" s="497"/>
      <c r="M167" s="142"/>
      <c r="N167" s="20"/>
    </row>
    <row r="168" spans="1:15" s="143" customFormat="1" ht="24.75" x14ac:dyDescent="0.2">
      <c r="A168" s="105"/>
      <c r="B168" s="254" t="s">
        <v>162</v>
      </c>
      <c r="C168" s="147" t="s">
        <v>108</v>
      </c>
      <c r="D168" s="75"/>
      <c r="E168" s="371"/>
      <c r="F168" s="371"/>
      <c r="G168" s="43"/>
      <c r="H168" s="43"/>
      <c r="I168" s="401"/>
      <c r="J168" s="402"/>
      <c r="K168" s="402"/>
      <c r="L168" s="387"/>
      <c r="M168" s="142"/>
      <c r="N168" s="20"/>
      <c r="O168" s="160"/>
    </row>
    <row r="169" spans="1:15" s="143" customFormat="1" ht="24.75" x14ac:dyDescent="0.2">
      <c r="A169" s="212">
        <v>1</v>
      </c>
      <c r="B169" s="249">
        <v>163</v>
      </c>
      <c r="C169" s="162" t="s">
        <v>211</v>
      </c>
      <c r="D169" s="180"/>
      <c r="E169" s="368">
        <v>8</v>
      </c>
      <c r="F169" s="368">
        <v>8</v>
      </c>
      <c r="G169" s="302">
        <f>E169</f>
        <v>8</v>
      </c>
      <c r="H169" s="493"/>
      <c r="I169" s="488">
        <v>35</v>
      </c>
      <c r="J169" s="392"/>
      <c r="K169" s="490">
        <v>3.5879629629629629E-3</v>
      </c>
      <c r="L169" s="492">
        <v>21</v>
      </c>
      <c r="M169" s="142"/>
      <c r="N169" s="20"/>
      <c r="O169" s="160"/>
    </row>
    <row r="170" spans="1:15" s="143" customFormat="1" ht="24.75" x14ac:dyDescent="0.15">
      <c r="A170" s="212">
        <v>2</v>
      </c>
      <c r="B170" s="249">
        <v>172</v>
      </c>
      <c r="C170" s="106" t="s">
        <v>347</v>
      </c>
      <c r="D170" s="180"/>
      <c r="E170" s="368">
        <v>5</v>
      </c>
      <c r="F170" s="368">
        <v>5</v>
      </c>
      <c r="G170" s="302">
        <f t="shared" ref="G170:G176" si="15">E170</f>
        <v>5</v>
      </c>
      <c r="H170" s="493"/>
      <c r="I170" s="488"/>
      <c r="J170" s="392"/>
      <c r="K170" s="490"/>
      <c r="L170" s="492"/>
      <c r="M170" s="142"/>
      <c r="N170" s="20"/>
      <c r="O170" s="160"/>
    </row>
    <row r="171" spans="1:15" s="143" customFormat="1" ht="24.75" x14ac:dyDescent="0.2">
      <c r="A171" s="212">
        <v>3</v>
      </c>
      <c r="B171" s="249">
        <v>138</v>
      </c>
      <c r="C171" s="162" t="s">
        <v>212</v>
      </c>
      <c r="D171" s="180"/>
      <c r="E171" s="368">
        <v>0</v>
      </c>
      <c r="F171" s="368">
        <v>0</v>
      </c>
      <c r="G171" s="302">
        <f t="shared" si="15"/>
        <v>0</v>
      </c>
      <c r="H171" s="493"/>
      <c r="I171" s="488"/>
      <c r="J171" s="392"/>
      <c r="K171" s="490"/>
      <c r="L171" s="492"/>
      <c r="M171" s="142"/>
      <c r="N171" s="20"/>
      <c r="O171" s="160"/>
    </row>
    <row r="172" spans="1:15" s="143" customFormat="1" ht="24.75" x14ac:dyDescent="0.2">
      <c r="A172" s="212">
        <v>4</v>
      </c>
      <c r="B172" s="249">
        <v>134</v>
      </c>
      <c r="C172" s="162" t="s">
        <v>213</v>
      </c>
      <c r="D172" s="180"/>
      <c r="E172" s="368">
        <v>0</v>
      </c>
      <c r="F172" s="368">
        <v>0</v>
      </c>
      <c r="G172" s="302">
        <f t="shared" si="15"/>
        <v>0</v>
      </c>
      <c r="H172" s="493"/>
      <c r="I172" s="488"/>
      <c r="J172" s="392"/>
      <c r="K172" s="490"/>
      <c r="L172" s="492"/>
      <c r="M172" s="142"/>
      <c r="N172" s="144"/>
      <c r="O172" s="160"/>
    </row>
    <row r="173" spans="1:15" s="143" customFormat="1" ht="24.75" x14ac:dyDescent="0.2">
      <c r="A173" s="212">
        <v>5</v>
      </c>
      <c r="B173" s="249">
        <v>135</v>
      </c>
      <c r="C173" s="162" t="s">
        <v>214</v>
      </c>
      <c r="D173" s="180"/>
      <c r="E173" s="368">
        <v>13</v>
      </c>
      <c r="F173" s="368">
        <v>13</v>
      </c>
      <c r="G173" s="302">
        <f t="shared" si="15"/>
        <v>13</v>
      </c>
      <c r="H173" s="493"/>
      <c r="I173" s="488"/>
      <c r="J173" s="392"/>
      <c r="K173" s="490"/>
      <c r="L173" s="492"/>
      <c r="M173" s="142"/>
      <c r="N173" s="144"/>
      <c r="O173" s="390">
        <f>F169+F170+F173+F174+F175</f>
        <v>35</v>
      </c>
    </row>
    <row r="174" spans="1:15" s="143" customFormat="1" ht="24.75" x14ac:dyDescent="0.2">
      <c r="A174" s="212">
        <v>6</v>
      </c>
      <c r="B174" s="249">
        <v>179</v>
      </c>
      <c r="C174" s="162" t="s">
        <v>346</v>
      </c>
      <c r="D174" s="180"/>
      <c r="E174" s="368">
        <v>3</v>
      </c>
      <c r="F174" s="368">
        <v>3</v>
      </c>
      <c r="G174" s="302">
        <f t="shared" si="15"/>
        <v>3</v>
      </c>
      <c r="H174" s="493"/>
      <c r="I174" s="488"/>
      <c r="J174" s="392"/>
      <c r="K174" s="490"/>
      <c r="L174" s="492"/>
      <c r="M174" s="142"/>
      <c r="N174" s="20"/>
      <c r="O174" s="160"/>
    </row>
    <row r="175" spans="1:15" s="143" customFormat="1" ht="24.75" x14ac:dyDescent="0.15">
      <c r="A175" s="212">
        <v>7</v>
      </c>
      <c r="B175" s="249">
        <v>178</v>
      </c>
      <c r="C175" s="106" t="s">
        <v>345</v>
      </c>
      <c r="D175" s="180"/>
      <c r="E175" s="368">
        <v>6</v>
      </c>
      <c r="F175" s="368">
        <v>6</v>
      </c>
      <c r="G175" s="302">
        <f t="shared" si="15"/>
        <v>6</v>
      </c>
      <c r="H175" s="493"/>
      <c r="I175" s="488"/>
      <c r="J175" s="392"/>
      <c r="K175" s="490"/>
      <c r="L175" s="492"/>
      <c r="M175" s="142"/>
      <c r="N175" s="20"/>
      <c r="O175" s="160"/>
    </row>
    <row r="176" spans="1:15" s="143" customFormat="1" ht="25.5" thickBot="1" x14ac:dyDescent="0.25">
      <c r="A176" s="241">
        <v>8</v>
      </c>
      <c r="B176" s="257">
        <v>176</v>
      </c>
      <c r="C176" s="258" t="s">
        <v>215</v>
      </c>
      <c r="D176" s="234"/>
      <c r="E176" s="372">
        <v>0</v>
      </c>
      <c r="F176" s="372">
        <v>0</v>
      </c>
      <c r="G176" s="303">
        <f t="shared" si="15"/>
        <v>0</v>
      </c>
      <c r="H176" s="494"/>
      <c r="I176" s="480"/>
      <c r="J176" s="403"/>
      <c r="K176" s="495"/>
      <c r="L176" s="481"/>
      <c r="M176" s="142"/>
      <c r="N176" s="20"/>
      <c r="O176" s="160"/>
    </row>
    <row r="177" spans="1:14" s="143" customFormat="1" ht="24.75" x14ac:dyDescent="0.2">
      <c r="A177" s="263"/>
      <c r="B177" s="269" t="s">
        <v>163</v>
      </c>
      <c r="C177" s="270" t="s">
        <v>120</v>
      </c>
      <c r="D177" s="271"/>
      <c r="E177" s="374"/>
      <c r="F177" s="374"/>
      <c r="G177" s="272"/>
      <c r="H177" s="272"/>
      <c r="I177" s="408"/>
      <c r="J177" s="409"/>
      <c r="K177" s="410"/>
      <c r="L177" s="388"/>
      <c r="M177" s="142"/>
      <c r="N177" s="20"/>
    </row>
    <row r="178" spans="1:14" s="143" customFormat="1" ht="24.75" x14ac:dyDescent="0.2">
      <c r="A178" s="212">
        <v>1</v>
      </c>
      <c r="B178" s="187">
        <v>403</v>
      </c>
      <c r="C178" s="188" t="s">
        <v>340</v>
      </c>
      <c r="D178" s="96"/>
      <c r="E178" s="368">
        <v>0</v>
      </c>
      <c r="F178" s="368">
        <v>0</v>
      </c>
      <c r="G178" s="302">
        <f>E178</f>
        <v>0</v>
      </c>
      <c r="H178" s="493"/>
      <c r="I178" s="488">
        <v>5</v>
      </c>
      <c r="J178" s="392"/>
      <c r="K178" s="393"/>
      <c r="L178" s="492">
        <v>28</v>
      </c>
      <c r="M178" s="142"/>
      <c r="N178" s="20"/>
    </row>
    <row r="179" spans="1:14" s="143" customFormat="1" ht="24.75" x14ac:dyDescent="0.2">
      <c r="A179" s="212">
        <v>2</v>
      </c>
      <c r="B179" s="187">
        <v>418</v>
      </c>
      <c r="C179" s="189" t="s">
        <v>341</v>
      </c>
      <c r="D179" s="96"/>
      <c r="E179" s="368">
        <v>0</v>
      </c>
      <c r="F179" s="368">
        <v>0</v>
      </c>
      <c r="G179" s="302">
        <f t="shared" ref="G179:G185" si="16">E179</f>
        <v>0</v>
      </c>
      <c r="H179" s="493"/>
      <c r="I179" s="488"/>
      <c r="J179" s="392"/>
      <c r="K179" s="393"/>
      <c r="L179" s="492"/>
      <c r="M179" s="142"/>
      <c r="N179" s="20"/>
    </row>
    <row r="180" spans="1:14" s="143" customFormat="1" ht="24.75" x14ac:dyDescent="0.15">
      <c r="A180" s="212">
        <v>3</v>
      </c>
      <c r="B180" s="187">
        <v>446</v>
      </c>
      <c r="C180" s="192" t="s">
        <v>393</v>
      </c>
      <c r="D180" s="96"/>
      <c r="E180" s="368">
        <v>0</v>
      </c>
      <c r="F180" s="368">
        <v>0</v>
      </c>
      <c r="G180" s="302">
        <f t="shared" si="16"/>
        <v>0</v>
      </c>
      <c r="H180" s="493"/>
      <c r="I180" s="488"/>
      <c r="J180" s="392"/>
      <c r="K180" s="393"/>
      <c r="L180" s="492"/>
      <c r="M180" s="142"/>
      <c r="N180" s="20"/>
    </row>
    <row r="181" spans="1:14" s="143" customFormat="1" ht="24.75" x14ac:dyDescent="0.2">
      <c r="A181" s="212">
        <v>4</v>
      </c>
      <c r="B181" s="187">
        <v>440</v>
      </c>
      <c r="C181" s="189" t="s">
        <v>342</v>
      </c>
      <c r="D181" s="96"/>
      <c r="E181" s="368">
        <v>0</v>
      </c>
      <c r="F181" s="368">
        <v>0</v>
      </c>
      <c r="G181" s="302">
        <f t="shared" si="16"/>
        <v>0</v>
      </c>
      <c r="H181" s="493"/>
      <c r="I181" s="488"/>
      <c r="J181" s="392"/>
      <c r="K181" s="393"/>
      <c r="L181" s="492"/>
      <c r="M181" s="142"/>
      <c r="N181" s="144">
        <f>G177+G178+G177+G179+G180+G181+G183+G184</f>
        <v>5</v>
      </c>
    </row>
    <row r="182" spans="1:14" s="143" customFormat="1" ht="24.75" x14ac:dyDescent="0.2">
      <c r="A182" s="212">
        <v>5</v>
      </c>
      <c r="B182" s="187">
        <v>449</v>
      </c>
      <c r="C182" s="189" t="s">
        <v>343</v>
      </c>
      <c r="D182" s="96"/>
      <c r="E182" s="368">
        <v>0</v>
      </c>
      <c r="F182" s="368">
        <v>0</v>
      </c>
      <c r="G182" s="302">
        <f t="shared" si="16"/>
        <v>0</v>
      </c>
      <c r="H182" s="493"/>
      <c r="I182" s="488"/>
      <c r="J182" s="392"/>
      <c r="K182" s="393"/>
      <c r="L182" s="492"/>
      <c r="M182" s="142"/>
      <c r="N182" s="20"/>
    </row>
    <row r="183" spans="1:14" s="143" customFormat="1" ht="24.75" x14ac:dyDescent="0.2">
      <c r="A183" s="212">
        <v>6</v>
      </c>
      <c r="B183" s="187">
        <v>494</v>
      </c>
      <c r="C183" s="189" t="s">
        <v>344</v>
      </c>
      <c r="D183" s="96"/>
      <c r="E183" s="368">
        <v>0</v>
      </c>
      <c r="F183" s="368">
        <v>0</v>
      </c>
      <c r="G183" s="302">
        <f t="shared" si="16"/>
        <v>0</v>
      </c>
      <c r="H183" s="493"/>
      <c r="I183" s="488"/>
      <c r="J183" s="392"/>
      <c r="K183" s="393"/>
      <c r="L183" s="492"/>
      <c r="M183" s="142"/>
      <c r="N183" s="20"/>
    </row>
    <row r="184" spans="1:14" s="143" customFormat="1" ht="24.75" x14ac:dyDescent="0.15">
      <c r="A184" s="212">
        <v>7</v>
      </c>
      <c r="B184" s="187">
        <v>495</v>
      </c>
      <c r="C184" s="106" t="s">
        <v>394</v>
      </c>
      <c r="D184" s="96"/>
      <c r="E184" s="368">
        <v>5</v>
      </c>
      <c r="F184" s="368">
        <v>5</v>
      </c>
      <c r="G184" s="302">
        <f t="shared" si="16"/>
        <v>5</v>
      </c>
      <c r="H184" s="493"/>
      <c r="I184" s="488"/>
      <c r="J184" s="392"/>
      <c r="K184" s="393"/>
      <c r="L184" s="492"/>
      <c r="M184" s="142"/>
      <c r="N184" s="20"/>
    </row>
    <row r="185" spans="1:14" s="143" customFormat="1" ht="25.5" thickBot="1" x14ac:dyDescent="0.2">
      <c r="A185" s="213">
        <v>8</v>
      </c>
      <c r="B185" s="253"/>
      <c r="C185" s="276"/>
      <c r="D185" s="203"/>
      <c r="E185" s="369"/>
      <c r="F185" s="369"/>
      <c r="G185" s="311">
        <f t="shared" si="16"/>
        <v>0</v>
      </c>
      <c r="H185" s="498"/>
      <c r="I185" s="496"/>
      <c r="J185" s="394"/>
      <c r="K185" s="395"/>
      <c r="L185" s="497"/>
      <c r="M185" s="142"/>
      <c r="N185" s="190" t="s">
        <v>395</v>
      </c>
    </row>
    <row r="186" spans="1:14" s="143" customFormat="1" ht="24.75" x14ac:dyDescent="0.15">
      <c r="A186" s="105"/>
      <c r="B186" s="254" t="s">
        <v>164</v>
      </c>
      <c r="C186" s="268" t="s">
        <v>109</v>
      </c>
      <c r="D186" s="75"/>
      <c r="E186" s="371"/>
      <c r="F186" s="371"/>
      <c r="G186" s="43"/>
      <c r="H186" s="43"/>
      <c r="I186" s="401"/>
      <c r="J186" s="402"/>
      <c r="K186" s="402"/>
      <c r="L186" s="387"/>
      <c r="M186" s="142"/>
      <c r="N186" s="20"/>
    </row>
    <row r="187" spans="1:14" s="143" customFormat="1" ht="24.75" x14ac:dyDescent="0.15">
      <c r="A187" s="212">
        <v>1</v>
      </c>
      <c r="B187" s="249">
        <v>111</v>
      </c>
      <c r="C187" s="185" t="s">
        <v>262</v>
      </c>
      <c r="D187" s="180"/>
      <c r="E187" s="484" t="s">
        <v>509</v>
      </c>
      <c r="F187" s="485"/>
      <c r="G187" s="302" t="str">
        <f>E187</f>
        <v>Неявка</v>
      </c>
      <c r="H187" s="493"/>
      <c r="I187" s="488"/>
      <c r="J187" s="392"/>
      <c r="K187" s="490">
        <v>5.3009259259259251E-3</v>
      </c>
      <c r="L187" s="492" t="s">
        <v>509</v>
      </c>
      <c r="M187" s="142"/>
      <c r="N187" s="20"/>
    </row>
    <row r="188" spans="1:14" s="143" customFormat="1" ht="24.75" x14ac:dyDescent="0.15">
      <c r="A188" s="212">
        <v>2</v>
      </c>
      <c r="B188" s="249">
        <v>76</v>
      </c>
      <c r="C188" s="185" t="s">
        <v>263</v>
      </c>
      <c r="D188" s="180"/>
      <c r="E188" s="484" t="s">
        <v>509</v>
      </c>
      <c r="F188" s="485"/>
      <c r="G188" s="302" t="str">
        <f t="shared" ref="G188:G194" si="17">E188</f>
        <v>Неявка</v>
      </c>
      <c r="H188" s="493"/>
      <c r="I188" s="488"/>
      <c r="J188" s="392"/>
      <c r="K188" s="490"/>
      <c r="L188" s="492"/>
      <c r="M188" s="142"/>
      <c r="N188" s="20"/>
    </row>
    <row r="189" spans="1:14" s="143" customFormat="1" ht="24.75" x14ac:dyDescent="0.15">
      <c r="A189" s="212">
        <v>3</v>
      </c>
      <c r="B189" s="249">
        <v>190</v>
      </c>
      <c r="C189" s="185" t="s">
        <v>264</v>
      </c>
      <c r="D189" s="180"/>
      <c r="E189" s="484" t="s">
        <v>509</v>
      </c>
      <c r="F189" s="485"/>
      <c r="G189" s="302" t="str">
        <f t="shared" si="17"/>
        <v>Неявка</v>
      </c>
      <c r="H189" s="493"/>
      <c r="I189" s="488"/>
      <c r="J189" s="392"/>
      <c r="K189" s="490"/>
      <c r="L189" s="492"/>
      <c r="M189" s="142"/>
      <c r="N189" s="20"/>
    </row>
    <row r="190" spans="1:14" s="143" customFormat="1" ht="24.75" x14ac:dyDescent="0.15">
      <c r="A190" s="212">
        <v>4</v>
      </c>
      <c r="B190" s="249">
        <v>164</v>
      </c>
      <c r="C190" s="185" t="s">
        <v>265</v>
      </c>
      <c r="D190" s="180"/>
      <c r="E190" s="484" t="s">
        <v>509</v>
      </c>
      <c r="F190" s="485"/>
      <c r="G190" s="302" t="str">
        <f t="shared" si="17"/>
        <v>Неявка</v>
      </c>
      <c r="H190" s="493"/>
      <c r="I190" s="488"/>
      <c r="J190" s="392"/>
      <c r="K190" s="490"/>
      <c r="L190" s="492"/>
      <c r="M190" s="142"/>
      <c r="N190" s="20"/>
    </row>
    <row r="191" spans="1:14" s="143" customFormat="1" ht="24.75" x14ac:dyDescent="0.15">
      <c r="A191" s="212">
        <v>5</v>
      </c>
      <c r="B191" s="249">
        <v>117</v>
      </c>
      <c r="C191" s="185" t="s">
        <v>266</v>
      </c>
      <c r="D191" s="180"/>
      <c r="E191" s="484" t="s">
        <v>509</v>
      </c>
      <c r="F191" s="485"/>
      <c r="G191" s="302" t="str">
        <f t="shared" si="17"/>
        <v>Неявка</v>
      </c>
      <c r="H191" s="493"/>
      <c r="I191" s="488"/>
      <c r="J191" s="392"/>
      <c r="K191" s="490"/>
      <c r="L191" s="492"/>
      <c r="M191" s="142"/>
      <c r="N191" s="144" t="e">
        <f>G187+G188+G189+G190+G191+G192+G193+G194</f>
        <v>#VALUE!</v>
      </c>
    </row>
    <row r="192" spans="1:14" s="143" customFormat="1" ht="24.75" x14ac:dyDescent="0.15">
      <c r="A192" s="212">
        <v>6</v>
      </c>
      <c r="B192" s="249">
        <v>74</v>
      </c>
      <c r="C192" s="185" t="s">
        <v>267</v>
      </c>
      <c r="D192" s="180"/>
      <c r="E192" s="484" t="s">
        <v>509</v>
      </c>
      <c r="F192" s="485"/>
      <c r="G192" s="302" t="str">
        <f t="shared" si="17"/>
        <v>Неявка</v>
      </c>
      <c r="H192" s="493"/>
      <c r="I192" s="488"/>
      <c r="J192" s="392"/>
      <c r="K192" s="490"/>
      <c r="L192" s="492"/>
      <c r="M192" s="142"/>
      <c r="N192" s="20"/>
    </row>
    <row r="193" spans="1:14" s="143" customFormat="1" ht="24.75" x14ac:dyDescent="0.15">
      <c r="A193" s="212">
        <v>7</v>
      </c>
      <c r="B193" s="249">
        <v>75</v>
      </c>
      <c r="C193" s="185" t="s">
        <v>268</v>
      </c>
      <c r="D193" s="180"/>
      <c r="E193" s="484" t="s">
        <v>509</v>
      </c>
      <c r="F193" s="485"/>
      <c r="G193" s="302" t="str">
        <f t="shared" si="17"/>
        <v>Неявка</v>
      </c>
      <c r="H193" s="493"/>
      <c r="I193" s="488"/>
      <c r="J193" s="392"/>
      <c r="K193" s="490"/>
      <c r="L193" s="492"/>
      <c r="M193" s="142"/>
      <c r="N193" s="20"/>
    </row>
    <row r="194" spans="1:14" s="143" customFormat="1" ht="25.5" thickBot="1" x14ac:dyDescent="0.2">
      <c r="A194" s="241">
        <v>8</v>
      </c>
      <c r="B194" s="257">
        <v>73</v>
      </c>
      <c r="C194" s="277" t="s">
        <v>374</v>
      </c>
      <c r="D194" s="234"/>
      <c r="E194" s="484" t="s">
        <v>509</v>
      </c>
      <c r="F194" s="485"/>
      <c r="G194" s="303" t="str">
        <f t="shared" si="17"/>
        <v>Неявка</v>
      </c>
      <c r="H194" s="494"/>
      <c r="I194" s="480"/>
      <c r="J194" s="403"/>
      <c r="K194" s="495"/>
      <c r="L194" s="481"/>
      <c r="M194" s="142"/>
      <c r="N194" s="20"/>
    </row>
    <row r="195" spans="1:14" s="143" customFormat="1" ht="24.75" x14ac:dyDescent="0.15">
      <c r="A195" s="263"/>
      <c r="B195" s="248" t="s">
        <v>165</v>
      </c>
      <c r="C195" s="278" t="s">
        <v>140</v>
      </c>
      <c r="D195" s="264"/>
      <c r="E195" s="367"/>
      <c r="F195" s="367"/>
      <c r="G195" s="209"/>
      <c r="H195" s="209"/>
      <c r="I195" s="396"/>
      <c r="J195" s="397"/>
      <c r="K195" s="407"/>
      <c r="L195" s="386"/>
      <c r="M195" s="142"/>
      <c r="N195" s="20"/>
    </row>
    <row r="196" spans="1:14" s="143" customFormat="1" ht="24.75" x14ac:dyDescent="0.2">
      <c r="A196" s="212">
        <v>1</v>
      </c>
      <c r="B196" s="249">
        <v>496</v>
      </c>
      <c r="C196" s="167" t="s">
        <v>191</v>
      </c>
      <c r="D196" s="96"/>
      <c r="E196" s="368">
        <v>17</v>
      </c>
      <c r="F196" s="368">
        <v>17</v>
      </c>
      <c r="G196" s="302">
        <f>E196</f>
        <v>17</v>
      </c>
      <c r="H196" s="493"/>
      <c r="I196" s="488">
        <v>83</v>
      </c>
      <c r="J196" s="392"/>
      <c r="K196" s="490">
        <v>5.3009259259259251E-3</v>
      </c>
      <c r="L196" s="492">
        <v>18</v>
      </c>
      <c r="M196" s="142"/>
      <c r="N196" s="20"/>
    </row>
    <row r="197" spans="1:14" s="143" customFormat="1" ht="24.75" x14ac:dyDescent="0.2">
      <c r="A197" s="212">
        <v>2</v>
      </c>
      <c r="B197" s="249">
        <v>493</v>
      </c>
      <c r="C197" s="167" t="s">
        <v>139</v>
      </c>
      <c r="D197" s="96"/>
      <c r="E197" s="368">
        <v>19</v>
      </c>
      <c r="F197" s="368">
        <v>19</v>
      </c>
      <c r="G197" s="302">
        <f t="shared" ref="G197:G203" si="18">E197</f>
        <v>19</v>
      </c>
      <c r="H197" s="493"/>
      <c r="I197" s="488"/>
      <c r="J197" s="392"/>
      <c r="K197" s="490"/>
      <c r="L197" s="492"/>
      <c r="M197" s="142"/>
      <c r="N197" s="20"/>
    </row>
    <row r="198" spans="1:14" s="143" customFormat="1" ht="24.75" x14ac:dyDescent="0.2">
      <c r="A198" s="212">
        <v>3</v>
      </c>
      <c r="B198" s="249">
        <v>498</v>
      </c>
      <c r="C198" s="167" t="s">
        <v>138</v>
      </c>
      <c r="D198" s="96"/>
      <c r="E198" s="368">
        <v>3</v>
      </c>
      <c r="F198" s="368">
        <v>3</v>
      </c>
      <c r="G198" s="302">
        <f t="shared" si="18"/>
        <v>3</v>
      </c>
      <c r="H198" s="493"/>
      <c r="I198" s="488"/>
      <c r="J198" s="392"/>
      <c r="K198" s="490"/>
      <c r="L198" s="492"/>
      <c r="M198" s="142"/>
      <c r="N198" s="20"/>
    </row>
    <row r="199" spans="1:14" s="143" customFormat="1" ht="24.75" x14ac:dyDescent="0.2">
      <c r="A199" s="212">
        <v>4</v>
      </c>
      <c r="B199" s="249">
        <v>489</v>
      </c>
      <c r="C199" s="167" t="s">
        <v>192</v>
      </c>
      <c r="D199" s="96"/>
      <c r="E199" s="368">
        <v>5</v>
      </c>
      <c r="F199" s="368">
        <v>5</v>
      </c>
      <c r="G199" s="302">
        <f t="shared" si="18"/>
        <v>5</v>
      </c>
      <c r="H199" s="493"/>
      <c r="I199" s="488"/>
      <c r="J199" s="392"/>
      <c r="K199" s="490"/>
      <c r="L199" s="492"/>
      <c r="M199" s="142"/>
      <c r="N199" s="389">
        <f>F196+F197+F199+F200+F201+F202+F203</f>
        <v>83</v>
      </c>
    </row>
    <row r="200" spans="1:14" s="143" customFormat="1" ht="24.75" x14ac:dyDescent="0.2">
      <c r="A200" s="212">
        <v>5</v>
      </c>
      <c r="B200" s="249">
        <v>492</v>
      </c>
      <c r="C200" s="167" t="s">
        <v>193</v>
      </c>
      <c r="D200" s="96"/>
      <c r="E200" s="368">
        <v>12</v>
      </c>
      <c r="F200" s="368">
        <v>12</v>
      </c>
      <c r="G200" s="302">
        <f t="shared" si="18"/>
        <v>12</v>
      </c>
      <c r="H200" s="493"/>
      <c r="I200" s="488"/>
      <c r="J200" s="392"/>
      <c r="K200" s="490"/>
      <c r="L200" s="492"/>
      <c r="M200" s="142"/>
      <c r="N200" s="20"/>
    </row>
    <row r="201" spans="1:14" s="143" customFormat="1" ht="24.75" x14ac:dyDescent="0.2">
      <c r="A201" s="212">
        <v>6</v>
      </c>
      <c r="B201" s="249">
        <v>491</v>
      </c>
      <c r="C201" s="167" t="s">
        <v>194</v>
      </c>
      <c r="D201" s="96"/>
      <c r="E201" s="368">
        <v>7</v>
      </c>
      <c r="F201" s="368">
        <v>7</v>
      </c>
      <c r="G201" s="302">
        <f t="shared" si="18"/>
        <v>7</v>
      </c>
      <c r="H201" s="493"/>
      <c r="I201" s="488"/>
      <c r="J201" s="392"/>
      <c r="K201" s="490"/>
      <c r="L201" s="492"/>
      <c r="M201" s="142"/>
      <c r="N201" s="20"/>
    </row>
    <row r="202" spans="1:14" s="143" customFormat="1" ht="24.75" x14ac:dyDescent="0.2">
      <c r="A202" s="212">
        <v>7</v>
      </c>
      <c r="B202" s="249">
        <v>485</v>
      </c>
      <c r="C202" s="167" t="s">
        <v>137</v>
      </c>
      <c r="D202" s="96"/>
      <c r="E202" s="368">
        <v>14</v>
      </c>
      <c r="F202" s="368">
        <v>14</v>
      </c>
      <c r="G202" s="302">
        <f t="shared" si="18"/>
        <v>14</v>
      </c>
      <c r="H202" s="493"/>
      <c r="I202" s="488"/>
      <c r="J202" s="392"/>
      <c r="K202" s="490"/>
      <c r="L202" s="492"/>
      <c r="M202" s="142"/>
      <c r="N202" s="20"/>
    </row>
    <row r="203" spans="1:14" s="143" customFormat="1" ht="25.5" thickBot="1" x14ac:dyDescent="0.25">
      <c r="A203" s="213">
        <v>8</v>
      </c>
      <c r="B203" s="251">
        <v>484</v>
      </c>
      <c r="C203" s="279" t="s">
        <v>195</v>
      </c>
      <c r="D203" s="203"/>
      <c r="E203" s="369">
        <v>9</v>
      </c>
      <c r="F203" s="369">
        <v>9</v>
      </c>
      <c r="G203" s="311">
        <f t="shared" si="18"/>
        <v>9</v>
      </c>
      <c r="H203" s="498"/>
      <c r="I203" s="496"/>
      <c r="J203" s="394"/>
      <c r="K203" s="499"/>
      <c r="L203" s="497"/>
      <c r="M203" s="142"/>
      <c r="N203" s="20"/>
    </row>
    <row r="204" spans="1:14" ht="24.75" x14ac:dyDescent="0.2">
      <c r="A204" s="149"/>
      <c r="B204" s="254" t="s">
        <v>174</v>
      </c>
      <c r="C204" s="181" t="s">
        <v>141</v>
      </c>
      <c r="D204" s="157"/>
      <c r="E204" s="371"/>
      <c r="F204" s="371"/>
      <c r="G204" s="43"/>
      <c r="H204" s="43"/>
      <c r="I204" s="401"/>
      <c r="J204" s="402"/>
      <c r="K204" s="411"/>
      <c r="L204" s="387"/>
    </row>
    <row r="205" spans="1:14" ht="24.75" x14ac:dyDescent="0.2">
      <c r="A205" s="212">
        <v>1</v>
      </c>
      <c r="B205" s="187">
        <v>125</v>
      </c>
      <c r="C205" s="162" t="s">
        <v>291</v>
      </c>
      <c r="D205" s="173"/>
      <c r="E205" s="368">
        <v>0</v>
      </c>
      <c r="F205" s="368">
        <v>0</v>
      </c>
      <c r="G205" s="302">
        <f>E205</f>
        <v>0</v>
      </c>
      <c r="H205" s="493"/>
      <c r="I205" s="488">
        <v>6</v>
      </c>
      <c r="J205" s="392"/>
      <c r="K205" s="490"/>
      <c r="L205" s="492">
        <v>27</v>
      </c>
    </row>
    <row r="206" spans="1:14" ht="24.75" x14ac:dyDescent="0.2">
      <c r="A206" s="212">
        <v>2</v>
      </c>
      <c r="B206" s="187">
        <v>123</v>
      </c>
      <c r="C206" s="162" t="s">
        <v>292</v>
      </c>
      <c r="D206" s="173"/>
      <c r="E206" s="368">
        <v>1</v>
      </c>
      <c r="F206" s="368">
        <v>1</v>
      </c>
      <c r="G206" s="302">
        <f t="shared" ref="G206:G212" si="19">E206</f>
        <v>1</v>
      </c>
      <c r="H206" s="493"/>
      <c r="I206" s="488"/>
      <c r="J206" s="392"/>
      <c r="K206" s="490"/>
      <c r="L206" s="492"/>
    </row>
    <row r="207" spans="1:14" ht="24.75" x14ac:dyDescent="0.2">
      <c r="A207" s="212">
        <v>3</v>
      </c>
      <c r="B207" s="187">
        <v>124</v>
      </c>
      <c r="C207" s="162" t="s">
        <v>293</v>
      </c>
      <c r="D207" s="173"/>
      <c r="E207" s="368">
        <v>0</v>
      </c>
      <c r="F207" s="368">
        <v>0</v>
      </c>
      <c r="G207" s="302">
        <f t="shared" si="19"/>
        <v>0</v>
      </c>
      <c r="H207" s="493"/>
      <c r="I207" s="488"/>
      <c r="J207" s="392"/>
      <c r="K207" s="490"/>
      <c r="L207" s="492"/>
    </row>
    <row r="208" spans="1:14" ht="24.75" x14ac:dyDescent="0.2">
      <c r="A208" s="212">
        <v>4</v>
      </c>
      <c r="B208" s="187">
        <v>118</v>
      </c>
      <c r="C208" s="162" t="s">
        <v>294</v>
      </c>
      <c r="D208" s="173"/>
      <c r="E208" s="368">
        <v>0</v>
      </c>
      <c r="F208" s="368">
        <v>0</v>
      </c>
      <c r="G208" s="302">
        <f t="shared" si="19"/>
        <v>0</v>
      </c>
      <c r="H208" s="493"/>
      <c r="I208" s="488"/>
      <c r="J208" s="392"/>
      <c r="K208" s="490"/>
      <c r="L208" s="492"/>
    </row>
    <row r="209" spans="1:17" ht="24.75" x14ac:dyDescent="0.2">
      <c r="A209" s="212">
        <v>5</v>
      </c>
      <c r="B209" s="187">
        <v>122</v>
      </c>
      <c r="C209" s="162" t="s">
        <v>295</v>
      </c>
      <c r="D209" s="173"/>
      <c r="E209" s="368">
        <v>0</v>
      </c>
      <c r="F209" s="368">
        <v>0</v>
      </c>
      <c r="G209" s="302">
        <f t="shared" si="19"/>
        <v>0</v>
      </c>
      <c r="H209" s="493"/>
      <c r="I209" s="488"/>
      <c r="J209" s="392"/>
      <c r="K209" s="490"/>
      <c r="L209" s="492"/>
    </row>
    <row r="210" spans="1:17" ht="24.75" x14ac:dyDescent="0.2">
      <c r="A210" s="212">
        <v>6</v>
      </c>
      <c r="B210" s="187">
        <v>121</v>
      </c>
      <c r="C210" s="162" t="s">
        <v>296</v>
      </c>
      <c r="D210" s="173"/>
      <c r="E210" s="368">
        <v>5</v>
      </c>
      <c r="F210" s="368">
        <v>5</v>
      </c>
      <c r="G210" s="302">
        <f t="shared" si="19"/>
        <v>5</v>
      </c>
      <c r="H210" s="493"/>
      <c r="I210" s="488"/>
      <c r="J210" s="392"/>
      <c r="K210" s="490"/>
      <c r="L210" s="492"/>
    </row>
    <row r="211" spans="1:17" ht="24.75" x14ac:dyDescent="0.2">
      <c r="A211" s="212">
        <v>7</v>
      </c>
      <c r="B211" s="187">
        <v>120</v>
      </c>
      <c r="C211" s="162" t="s">
        <v>297</v>
      </c>
      <c r="D211" s="173"/>
      <c r="E211" s="368">
        <v>0</v>
      </c>
      <c r="F211" s="368">
        <v>0</v>
      </c>
      <c r="G211" s="302">
        <f t="shared" si="19"/>
        <v>0</v>
      </c>
      <c r="H211" s="493"/>
      <c r="I211" s="488"/>
      <c r="J211" s="392"/>
      <c r="K211" s="490"/>
      <c r="L211" s="492"/>
    </row>
    <row r="212" spans="1:17" ht="25.5" thickBot="1" x14ac:dyDescent="0.2">
      <c r="A212" s="241">
        <v>8</v>
      </c>
      <c r="B212" s="255"/>
      <c r="C212" s="258"/>
      <c r="D212" s="280"/>
      <c r="E212" s="372"/>
      <c r="F212" s="372"/>
      <c r="G212" s="303">
        <f t="shared" si="19"/>
        <v>0</v>
      </c>
      <c r="H212" s="494"/>
      <c r="I212" s="480"/>
      <c r="J212" s="403"/>
      <c r="K212" s="495"/>
      <c r="L212" s="481"/>
      <c r="M212" s="175"/>
      <c r="N212" s="175" t="s">
        <v>178</v>
      </c>
    </row>
    <row r="213" spans="1:17" s="143" customFormat="1" ht="24.75" x14ac:dyDescent="0.2">
      <c r="A213" s="206"/>
      <c r="B213" s="248" t="s">
        <v>166</v>
      </c>
      <c r="C213" s="215" t="s">
        <v>110</v>
      </c>
      <c r="D213" s="208"/>
      <c r="E213" s="367"/>
      <c r="F213" s="367"/>
      <c r="G213" s="209"/>
      <c r="H213" s="209"/>
      <c r="I213" s="396"/>
      <c r="J213" s="397"/>
      <c r="K213" s="397"/>
      <c r="L213" s="386"/>
      <c r="M213" s="142"/>
      <c r="N213" s="20"/>
    </row>
    <row r="214" spans="1:17" s="143" customFormat="1" ht="24.75" x14ac:dyDescent="0.2">
      <c r="A214" s="212">
        <v>1</v>
      </c>
      <c r="B214" s="249">
        <v>454</v>
      </c>
      <c r="C214" s="167" t="s">
        <v>216</v>
      </c>
      <c r="D214" s="97"/>
      <c r="E214" s="368">
        <v>13</v>
      </c>
      <c r="F214" s="368">
        <v>13</v>
      </c>
      <c r="G214" s="302">
        <f>E214</f>
        <v>13</v>
      </c>
      <c r="H214" s="493"/>
      <c r="I214" s="488">
        <v>130</v>
      </c>
      <c r="J214" s="392"/>
      <c r="K214" s="490">
        <v>3.9120370370370368E-3</v>
      </c>
      <c r="L214" s="492">
        <v>13</v>
      </c>
      <c r="M214" s="142"/>
      <c r="N214" s="20"/>
    </row>
    <row r="215" spans="1:17" s="143" customFormat="1" ht="24.75" x14ac:dyDescent="0.2">
      <c r="A215" s="212">
        <v>2</v>
      </c>
      <c r="B215" s="249">
        <v>444</v>
      </c>
      <c r="C215" s="167" t="s">
        <v>111</v>
      </c>
      <c r="D215" s="97"/>
      <c r="E215" s="368">
        <v>21</v>
      </c>
      <c r="F215" s="368">
        <v>21</v>
      </c>
      <c r="G215" s="302">
        <f t="shared" ref="G215:G221" si="20">E215</f>
        <v>21</v>
      </c>
      <c r="H215" s="493"/>
      <c r="I215" s="488"/>
      <c r="J215" s="392"/>
      <c r="K215" s="490"/>
      <c r="L215" s="492"/>
      <c r="M215" s="142"/>
      <c r="N215" s="20"/>
    </row>
    <row r="216" spans="1:17" s="143" customFormat="1" ht="24.75" x14ac:dyDescent="0.2">
      <c r="A216" s="212">
        <v>3</v>
      </c>
      <c r="B216" s="249">
        <v>488</v>
      </c>
      <c r="C216" s="167" t="s">
        <v>217</v>
      </c>
      <c r="D216" s="97"/>
      <c r="E216" s="368">
        <v>25</v>
      </c>
      <c r="F216" s="368">
        <v>25</v>
      </c>
      <c r="G216" s="302">
        <f t="shared" si="20"/>
        <v>25</v>
      </c>
      <c r="H216" s="493"/>
      <c r="I216" s="488"/>
      <c r="J216" s="392"/>
      <c r="K216" s="490"/>
      <c r="L216" s="492"/>
      <c r="M216" s="142"/>
      <c r="N216" s="20"/>
    </row>
    <row r="217" spans="1:17" s="143" customFormat="1" ht="24.75" x14ac:dyDescent="0.2">
      <c r="A217" s="212">
        <v>4</v>
      </c>
      <c r="B217" s="249">
        <v>487</v>
      </c>
      <c r="C217" s="167" t="s">
        <v>218</v>
      </c>
      <c r="D217" s="97"/>
      <c r="E217" s="368">
        <v>26</v>
      </c>
      <c r="F217" s="368">
        <v>26</v>
      </c>
      <c r="G217" s="302">
        <f t="shared" si="20"/>
        <v>26</v>
      </c>
      <c r="H217" s="493"/>
      <c r="I217" s="488"/>
      <c r="J217" s="392"/>
      <c r="K217" s="490"/>
      <c r="L217" s="492"/>
      <c r="M217" s="142"/>
      <c r="N217" s="389"/>
    </row>
    <row r="218" spans="1:17" s="143" customFormat="1" ht="24.75" x14ac:dyDescent="0.2">
      <c r="A218" s="212">
        <v>5</v>
      </c>
      <c r="B218" s="249">
        <v>431</v>
      </c>
      <c r="C218" s="167" t="s">
        <v>219</v>
      </c>
      <c r="D218" s="97"/>
      <c r="E218" s="368">
        <v>21</v>
      </c>
      <c r="F218" s="368">
        <v>21</v>
      </c>
      <c r="G218" s="302">
        <f t="shared" si="20"/>
        <v>21</v>
      </c>
      <c r="H218" s="493"/>
      <c r="I218" s="488"/>
      <c r="J218" s="392"/>
      <c r="K218" s="490"/>
      <c r="L218" s="492"/>
      <c r="M218" s="142"/>
      <c r="N218" s="144">
        <f>G214+G215+G216+G217+G218+G219+G220+G221</f>
        <v>130</v>
      </c>
      <c r="Q218" s="158"/>
    </row>
    <row r="219" spans="1:17" s="143" customFormat="1" ht="24.75" x14ac:dyDescent="0.2">
      <c r="A219" s="212">
        <v>6</v>
      </c>
      <c r="B219" s="249">
        <v>437</v>
      </c>
      <c r="C219" s="167" t="s">
        <v>220</v>
      </c>
      <c r="D219" s="97"/>
      <c r="E219" s="368">
        <v>0</v>
      </c>
      <c r="F219" s="368">
        <v>0</v>
      </c>
      <c r="G219" s="302">
        <f t="shared" si="20"/>
        <v>0</v>
      </c>
      <c r="H219" s="493"/>
      <c r="I219" s="488"/>
      <c r="J219" s="392"/>
      <c r="K219" s="490"/>
      <c r="L219" s="492"/>
      <c r="M219" s="142"/>
      <c r="N219" s="20"/>
    </row>
    <row r="220" spans="1:17" s="143" customFormat="1" ht="24.75" x14ac:dyDescent="0.2">
      <c r="A220" s="212">
        <v>7</v>
      </c>
      <c r="B220" s="249">
        <v>436</v>
      </c>
      <c r="C220" s="167" t="s">
        <v>364</v>
      </c>
      <c r="D220" s="97"/>
      <c r="E220" s="368">
        <v>24</v>
      </c>
      <c r="F220" s="368">
        <v>24</v>
      </c>
      <c r="G220" s="302">
        <f t="shared" si="20"/>
        <v>24</v>
      </c>
      <c r="H220" s="493"/>
      <c r="I220" s="488"/>
      <c r="J220" s="392"/>
      <c r="K220" s="490"/>
      <c r="L220" s="492"/>
      <c r="M220" s="142"/>
      <c r="N220" s="20"/>
    </row>
    <row r="221" spans="1:17" s="143" customFormat="1" ht="25.5" thickBot="1" x14ac:dyDescent="0.2">
      <c r="A221" s="213">
        <v>8</v>
      </c>
      <c r="B221" s="253"/>
      <c r="C221" s="276"/>
      <c r="D221" s="281"/>
      <c r="E221" s="369"/>
      <c r="F221" s="369"/>
      <c r="G221" s="311">
        <f t="shared" si="20"/>
        <v>0</v>
      </c>
      <c r="H221" s="498"/>
      <c r="I221" s="496"/>
      <c r="J221" s="394"/>
      <c r="K221" s="499"/>
      <c r="L221" s="497"/>
      <c r="M221" s="142"/>
      <c r="N221" s="175" t="s">
        <v>178</v>
      </c>
    </row>
    <row r="222" spans="1:17" s="143" customFormat="1" ht="24.75" x14ac:dyDescent="0.15">
      <c r="A222" s="149"/>
      <c r="B222" s="254" t="s">
        <v>167</v>
      </c>
      <c r="C222" s="148" t="s">
        <v>365</v>
      </c>
      <c r="D222" s="191"/>
      <c r="E222" s="371"/>
      <c r="F222" s="371"/>
      <c r="G222" s="43"/>
      <c r="H222" s="43"/>
      <c r="I222" s="401"/>
      <c r="J222" s="402"/>
      <c r="K222" s="411"/>
      <c r="L222" s="387"/>
      <c r="M222" s="142"/>
      <c r="N222" s="175"/>
    </row>
    <row r="223" spans="1:17" s="143" customFormat="1" ht="24.75" x14ac:dyDescent="0.15">
      <c r="A223" s="212">
        <v>1</v>
      </c>
      <c r="B223" s="187">
        <v>447</v>
      </c>
      <c r="C223" s="106" t="s">
        <v>366</v>
      </c>
      <c r="D223" s="97"/>
      <c r="E223" s="368">
        <v>0</v>
      </c>
      <c r="F223" s="368">
        <v>0</v>
      </c>
      <c r="G223" s="302"/>
      <c r="H223" s="302"/>
      <c r="I223" s="480">
        <v>30</v>
      </c>
      <c r="J223" s="392"/>
      <c r="K223" s="393"/>
      <c r="L223" s="481">
        <v>23</v>
      </c>
      <c r="M223" s="142"/>
      <c r="N223" s="175"/>
    </row>
    <row r="224" spans="1:17" s="143" customFormat="1" ht="24.75" x14ac:dyDescent="0.15">
      <c r="A224" s="212">
        <v>2</v>
      </c>
      <c r="B224" s="187">
        <v>448</v>
      </c>
      <c r="C224" s="106" t="s">
        <v>367</v>
      </c>
      <c r="D224" s="97"/>
      <c r="E224" s="368">
        <v>7</v>
      </c>
      <c r="F224" s="368">
        <v>7</v>
      </c>
      <c r="G224" s="302"/>
      <c r="H224" s="302"/>
      <c r="I224" s="478"/>
      <c r="J224" s="392"/>
      <c r="K224" s="393"/>
      <c r="L224" s="482"/>
      <c r="M224" s="142"/>
      <c r="N224" s="175"/>
    </row>
    <row r="225" spans="1:18" s="143" customFormat="1" ht="24.75" x14ac:dyDescent="0.15">
      <c r="A225" s="212">
        <v>3</v>
      </c>
      <c r="B225" s="187">
        <v>453</v>
      </c>
      <c r="C225" s="106" t="s">
        <v>368</v>
      </c>
      <c r="D225" s="97"/>
      <c r="E225" s="368">
        <v>0</v>
      </c>
      <c r="F225" s="368">
        <v>0</v>
      </c>
      <c r="G225" s="302"/>
      <c r="H225" s="302"/>
      <c r="I225" s="478"/>
      <c r="J225" s="392"/>
      <c r="K225" s="393"/>
      <c r="L225" s="482"/>
      <c r="M225" s="142"/>
      <c r="N225" s="175"/>
    </row>
    <row r="226" spans="1:18" s="143" customFormat="1" ht="24.75" x14ac:dyDescent="0.15">
      <c r="A226" s="212">
        <v>4</v>
      </c>
      <c r="B226" s="187">
        <v>408</v>
      </c>
      <c r="C226" s="106" t="s">
        <v>369</v>
      </c>
      <c r="D226" s="97"/>
      <c r="E226" s="368">
        <v>2</v>
      </c>
      <c r="F226" s="368">
        <v>2</v>
      </c>
      <c r="G226" s="302"/>
      <c r="H226" s="302"/>
      <c r="I226" s="478"/>
      <c r="J226" s="392"/>
      <c r="K226" s="393"/>
      <c r="L226" s="482"/>
      <c r="M226" s="142"/>
      <c r="N226" s="175"/>
    </row>
    <row r="227" spans="1:18" s="143" customFormat="1" ht="24.75" x14ac:dyDescent="0.15">
      <c r="A227" s="212">
        <v>5</v>
      </c>
      <c r="B227" s="187">
        <v>474</v>
      </c>
      <c r="C227" s="106" t="s">
        <v>370</v>
      </c>
      <c r="D227" s="97"/>
      <c r="E227" s="368">
        <v>6</v>
      </c>
      <c r="F227" s="368">
        <v>6</v>
      </c>
      <c r="G227" s="302"/>
      <c r="H227" s="302"/>
      <c r="I227" s="478"/>
      <c r="J227" s="392"/>
      <c r="K227" s="393"/>
      <c r="L227" s="482"/>
      <c r="M227" s="142"/>
      <c r="N227" s="391">
        <f>F224+F226+F227+F229+F230</f>
        <v>30</v>
      </c>
    </row>
    <row r="228" spans="1:18" s="143" customFormat="1" ht="24.75" x14ac:dyDescent="0.15">
      <c r="A228" s="212">
        <v>6</v>
      </c>
      <c r="B228" s="187">
        <v>469</v>
      </c>
      <c r="C228" s="106" t="s">
        <v>371</v>
      </c>
      <c r="D228" s="97"/>
      <c r="E228" s="368">
        <v>0</v>
      </c>
      <c r="F228" s="368">
        <v>0</v>
      </c>
      <c r="G228" s="302"/>
      <c r="H228" s="302"/>
      <c r="I228" s="478"/>
      <c r="J228" s="392"/>
      <c r="K228" s="393"/>
      <c r="L228" s="482"/>
      <c r="M228" s="142"/>
      <c r="N228" s="175"/>
    </row>
    <row r="229" spans="1:18" s="143" customFormat="1" ht="24.75" x14ac:dyDescent="0.15">
      <c r="A229" s="212">
        <v>7</v>
      </c>
      <c r="B229" s="187">
        <v>472</v>
      </c>
      <c r="C229" s="106" t="s">
        <v>372</v>
      </c>
      <c r="D229" s="97"/>
      <c r="E229" s="368">
        <v>1</v>
      </c>
      <c r="F229" s="368">
        <v>1</v>
      </c>
      <c r="G229" s="302"/>
      <c r="H229" s="302"/>
      <c r="I229" s="478"/>
      <c r="J229" s="392"/>
      <c r="K229" s="393"/>
      <c r="L229" s="482"/>
      <c r="M229" s="142"/>
      <c r="N229" s="175"/>
    </row>
    <row r="230" spans="1:18" s="143" customFormat="1" ht="25.5" thickBot="1" x14ac:dyDescent="0.2">
      <c r="A230" s="241">
        <v>8</v>
      </c>
      <c r="B230" s="255">
        <v>417</v>
      </c>
      <c r="C230" s="231" t="s">
        <v>373</v>
      </c>
      <c r="D230" s="282"/>
      <c r="E230" s="372">
        <v>14</v>
      </c>
      <c r="F230" s="372">
        <v>14</v>
      </c>
      <c r="G230" s="303"/>
      <c r="H230" s="303"/>
      <c r="I230" s="479"/>
      <c r="J230" s="403"/>
      <c r="K230" s="412"/>
      <c r="L230" s="483"/>
      <c r="M230" s="142"/>
      <c r="N230" s="175"/>
    </row>
    <row r="231" spans="1:18" s="143" customFormat="1" ht="24.75" x14ac:dyDescent="0.2">
      <c r="A231" s="206"/>
      <c r="B231" s="248" t="s">
        <v>168</v>
      </c>
      <c r="C231" s="215" t="s">
        <v>112</v>
      </c>
      <c r="D231" s="286"/>
      <c r="E231" s="367"/>
      <c r="F231" s="367"/>
      <c r="G231" s="209"/>
      <c r="H231" s="209"/>
      <c r="I231" s="396"/>
      <c r="J231" s="397"/>
      <c r="K231" s="397"/>
      <c r="L231" s="386"/>
      <c r="M231" s="142"/>
      <c r="N231" s="20"/>
    </row>
    <row r="232" spans="1:18" s="143" customFormat="1" ht="24.75" x14ac:dyDescent="0.2">
      <c r="A232" s="212">
        <v>1</v>
      </c>
      <c r="B232" s="249">
        <v>175</v>
      </c>
      <c r="C232" s="168" t="s">
        <v>312</v>
      </c>
      <c r="D232" s="96"/>
      <c r="E232" s="368">
        <v>7</v>
      </c>
      <c r="F232" s="368">
        <v>7</v>
      </c>
      <c r="G232" s="302">
        <f>E232</f>
        <v>7</v>
      </c>
      <c r="H232" s="493"/>
      <c r="I232" s="488">
        <v>33</v>
      </c>
      <c r="J232" s="392"/>
      <c r="K232" s="490">
        <v>6.6666666666666671E-3</v>
      </c>
      <c r="L232" s="492">
        <v>22</v>
      </c>
      <c r="M232" s="142"/>
      <c r="N232" s="20"/>
    </row>
    <row r="233" spans="1:18" s="143" customFormat="1" ht="24.75" x14ac:dyDescent="0.2">
      <c r="A233" s="212">
        <v>2</v>
      </c>
      <c r="B233" s="249">
        <v>97</v>
      </c>
      <c r="C233" s="168" t="s">
        <v>313</v>
      </c>
      <c r="D233" s="96"/>
      <c r="E233" s="368">
        <v>7</v>
      </c>
      <c r="F233" s="368">
        <v>7</v>
      </c>
      <c r="G233" s="302">
        <f t="shared" ref="G233:G239" si="21">E233</f>
        <v>7</v>
      </c>
      <c r="H233" s="493"/>
      <c r="I233" s="488"/>
      <c r="J233" s="392"/>
      <c r="K233" s="490"/>
      <c r="L233" s="492"/>
      <c r="M233" s="142"/>
      <c r="N233" s="20"/>
    </row>
    <row r="234" spans="1:18" s="143" customFormat="1" ht="17.25" customHeight="1" x14ac:dyDescent="0.2">
      <c r="A234" s="212">
        <v>3</v>
      </c>
      <c r="B234" s="249">
        <v>27</v>
      </c>
      <c r="C234" s="168" t="s">
        <v>314</v>
      </c>
      <c r="D234" s="96"/>
      <c r="E234" s="368">
        <v>2</v>
      </c>
      <c r="F234" s="368">
        <v>2</v>
      </c>
      <c r="G234" s="302">
        <f t="shared" si="21"/>
        <v>2</v>
      </c>
      <c r="H234" s="493"/>
      <c r="I234" s="488"/>
      <c r="J234" s="392"/>
      <c r="K234" s="490"/>
      <c r="L234" s="492"/>
      <c r="M234" s="142"/>
      <c r="N234" s="20"/>
    </row>
    <row r="235" spans="1:18" s="143" customFormat="1" ht="24.75" x14ac:dyDescent="0.2">
      <c r="A235" s="212">
        <v>4</v>
      </c>
      <c r="B235" s="249">
        <v>184</v>
      </c>
      <c r="C235" s="168" t="s">
        <v>362</v>
      </c>
      <c r="D235" s="96"/>
      <c r="E235" s="368">
        <v>1</v>
      </c>
      <c r="F235" s="368">
        <v>1</v>
      </c>
      <c r="G235" s="302">
        <f t="shared" si="21"/>
        <v>1</v>
      </c>
      <c r="H235" s="493"/>
      <c r="I235" s="488"/>
      <c r="J235" s="392"/>
      <c r="K235" s="490"/>
      <c r="L235" s="492"/>
      <c r="M235" s="142"/>
      <c r="N235" s="144">
        <f>G232+G233+G234+G235+G236+G237+G238+G239</f>
        <v>33</v>
      </c>
      <c r="R235" s="158"/>
    </row>
    <row r="236" spans="1:18" s="143" customFormat="1" ht="24.75" x14ac:dyDescent="0.2">
      <c r="A236" s="212">
        <v>5</v>
      </c>
      <c r="B236" s="249">
        <v>151</v>
      </c>
      <c r="C236" s="168" t="s">
        <v>315</v>
      </c>
      <c r="D236" s="96"/>
      <c r="E236" s="368">
        <v>0</v>
      </c>
      <c r="F236" s="368">
        <v>0</v>
      </c>
      <c r="G236" s="302">
        <f t="shared" si="21"/>
        <v>0</v>
      </c>
      <c r="H236" s="493"/>
      <c r="I236" s="488"/>
      <c r="J236" s="392"/>
      <c r="K236" s="490"/>
      <c r="L236" s="492"/>
      <c r="M236" s="142"/>
      <c r="N236" s="20"/>
    </row>
    <row r="237" spans="1:18" s="143" customFormat="1" ht="24.75" x14ac:dyDescent="0.2">
      <c r="A237" s="212">
        <v>6</v>
      </c>
      <c r="B237" s="249">
        <v>110</v>
      </c>
      <c r="C237" s="168" t="s">
        <v>316</v>
      </c>
      <c r="D237" s="96"/>
      <c r="E237" s="368">
        <v>12</v>
      </c>
      <c r="F237" s="368">
        <v>12</v>
      </c>
      <c r="G237" s="302">
        <f t="shared" si="21"/>
        <v>12</v>
      </c>
      <c r="H237" s="493"/>
      <c r="I237" s="488"/>
      <c r="J237" s="392"/>
      <c r="K237" s="490"/>
      <c r="L237" s="492"/>
      <c r="M237" s="142"/>
      <c r="N237" s="20"/>
    </row>
    <row r="238" spans="1:18" s="143" customFormat="1" ht="24.75" x14ac:dyDescent="0.2">
      <c r="A238" s="212">
        <v>7</v>
      </c>
      <c r="B238" s="249">
        <v>112</v>
      </c>
      <c r="C238" s="168" t="s">
        <v>363</v>
      </c>
      <c r="D238" s="96"/>
      <c r="E238" s="368">
        <v>0</v>
      </c>
      <c r="F238" s="368">
        <v>0</v>
      </c>
      <c r="G238" s="302">
        <f t="shared" si="21"/>
        <v>0</v>
      </c>
      <c r="H238" s="493"/>
      <c r="I238" s="488"/>
      <c r="J238" s="392"/>
      <c r="K238" s="490"/>
      <c r="L238" s="492"/>
      <c r="M238" s="142"/>
      <c r="N238" s="20"/>
    </row>
    <row r="239" spans="1:18" s="143" customFormat="1" ht="25.5" thickBot="1" x14ac:dyDescent="0.25">
      <c r="A239" s="213">
        <v>8</v>
      </c>
      <c r="B239" s="251">
        <v>154</v>
      </c>
      <c r="C239" s="202" t="s">
        <v>317</v>
      </c>
      <c r="D239" s="203"/>
      <c r="E239" s="369">
        <v>4</v>
      </c>
      <c r="F239" s="369">
        <v>4</v>
      </c>
      <c r="G239" s="311">
        <f t="shared" si="21"/>
        <v>4</v>
      </c>
      <c r="H239" s="498"/>
      <c r="I239" s="496"/>
      <c r="J239" s="394"/>
      <c r="K239" s="499"/>
      <c r="L239" s="497"/>
      <c r="M239" s="175"/>
      <c r="N239" s="20"/>
    </row>
    <row r="240" spans="1:18" s="143" customFormat="1" ht="24.75" x14ac:dyDescent="0.2">
      <c r="A240" s="283"/>
      <c r="B240" s="261" t="s">
        <v>169</v>
      </c>
      <c r="C240" s="181" t="s">
        <v>231</v>
      </c>
      <c r="D240" s="284"/>
      <c r="E240" s="373"/>
      <c r="F240" s="373"/>
      <c r="G240" s="125"/>
      <c r="H240" s="125"/>
      <c r="I240" s="413"/>
      <c r="J240" s="406"/>
      <c r="K240" s="414"/>
      <c r="L240" s="415"/>
      <c r="M240" s="142"/>
      <c r="N240" s="20"/>
    </row>
    <row r="241" spans="1:14" s="143" customFormat="1" ht="24.75" x14ac:dyDescent="0.2">
      <c r="A241" s="212">
        <v>1</v>
      </c>
      <c r="B241" s="187">
        <v>351</v>
      </c>
      <c r="C241" s="164" t="s">
        <v>226</v>
      </c>
      <c r="D241" s="163"/>
      <c r="E241" s="368">
        <v>0</v>
      </c>
      <c r="F241" s="368">
        <v>0</v>
      </c>
      <c r="G241" s="302"/>
      <c r="H241" s="302"/>
      <c r="I241" s="488">
        <v>13</v>
      </c>
      <c r="J241" s="392"/>
      <c r="K241" s="490"/>
      <c r="L241" s="492">
        <v>25</v>
      </c>
      <c r="M241" s="142"/>
      <c r="N241" s="20"/>
    </row>
    <row r="242" spans="1:14" s="143" customFormat="1" ht="24.75" x14ac:dyDescent="0.2">
      <c r="A242" s="212">
        <v>2</v>
      </c>
      <c r="B242" s="187">
        <v>342</v>
      </c>
      <c r="C242" s="164" t="s">
        <v>227</v>
      </c>
      <c r="D242" s="163"/>
      <c r="E242" s="368">
        <v>0</v>
      </c>
      <c r="F242" s="368">
        <v>0</v>
      </c>
      <c r="G242" s="302"/>
      <c r="H242" s="302"/>
      <c r="I242" s="488"/>
      <c r="J242" s="392"/>
      <c r="K242" s="490"/>
      <c r="L242" s="492"/>
      <c r="M242" s="142"/>
      <c r="N242" s="20"/>
    </row>
    <row r="243" spans="1:14" s="143" customFormat="1" ht="24.75" x14ac:dyDescent="0.2">
      <c r="A243" s="212">
        <v>3</v>
      </c>
      <c r="B243" s="187">
        <v>332</v>
      </c>
      <c r="C243" s="164" t="s">
        <v>228</v>
      </c>
      <c r="D243" s="163"/>
      <c r="E243" s="368">
        <v>0</v>
      </c>
      <c r="F243" s="368">
        <v>0</v>
      </c>
      <c r="G243" s="302"/>
      <c r="H243" s="302"/>
      <c r="I243" s="488"/>
      <c r="J243" s="392"/>
      <c r="K243" s="490"/>
      <c r="L243" s="492"/>
      <c r="M243" s="142"/>
      <c r="N243" s="20"/>
    </row>
    <row r="244" spans="1:14" s="143" customFormat="1" ht="24.75" x14ac:dyDescent="0.2">
      <c r="A244" s="212">
        <v>4</v>
      </c>
      <c r="B244" s="187">
        <v>323</v>
      </c>
      <c r="C244" s="164" t="s">
        <v>375</v>
      </c>
      <c r="D244" s="163"/>
      <c r="E244" s="368">
        <v>0</v>
      </c>
      <c r="F244" s="368">
        <v>0</v>
      </c>
      <c r="G244" s="302"/>
      <c r="H244" s="302"/>
      <c r="I244" s="488"/>
      <c r="J244" s="392"/>
      <c r="K244" s="490"/>
      <c r="L244" s="492"/>
      <c r="M244" s="142"/>
      <c r="N244" s="20"/>
    </row>
    <row r="245" spans="1:14" s="143" customFormat="1" ht="24.75" x14ac:dyDescent="0.15">
      <c r="A245" s="212">
        <v>5</v>
      </c>
      <c r="B245" s="187">
        <v>335</v>
      </c>
      <c r="C245" s="192" t="s">
        <v>376</v>
      </c>
      <c r="D245" s="163"/>
      <c r="E245" s="368">
        <v>0</v>
      </c>
      <c r="F245" s="368">
        <v>0</v>
      </c>
      <c r="G245" s="302"/>
      <c r="H245" s="302"/>
      <c r="I245" s="488"/>
      <c r="J245" s="392"/>
      <c r="K245" s="490"/>
      <c r="L245" s="492"/>
      <c r="M245" s="142"/>
      <c r="N245" s="20"/>
    </row>
    <row r="246" spans="1:14" s="143" customFormat="1" ht="24.75" x14ac:dyDescent="0.2">
      <c r="A246" s="212">
        <v>6</v>
      </c>
      <c r="B246" s="187">
        <v>398</v>
      </c>
      <c r="C246" s="164" t="s">
        <v>229</v>
      </c>
      <c r="D246" s="163"/>
      <c r="E246" s="368">
        <v>8</v>
      </c>
      <c r="F246" s="368">
        <v>8</v>
      </c>
      <c r="G246" s="302"/>
      <c r="H246" s="302"/>
      <c r="I246" s="488"/>
      <c r="J246" s="392"/>
      <c r="K246" s="490"/>
      <c r="L246" s="492"/>
      <c r="M246" s="142"/>
      <c r="N246" s="20"/>
    </row>
    <row r="247" spans="1:14" s="143" customFormat="1" ht="24.75" x14ac:dyDescent="0.2">
      <c r="A247" s="212">
        <v>7</v>
      </c>
      <c r="B247" s="187">
        <v>340</v>
      </c>
      <c r="C247" s="164" t="s">
        <v>230</v>
      </c>
      <c r="D247" s="163"/>
      <c r="E247" s="368">
        <v>0</v>
      </c>
      <c r="F247" s="368">
        <v>0</v>
      </c>
      <c r="G247" s="302"/>
      <c r="H247" s="302"/>
      <c r="I247" s="488"/>
      <c r="J247" s="392"/>
      <c r="K247" s="490"/>
      <c r="L247" s="492"/>
      <c r="M247" s="142"/>
      <c r="N247" s="20"/>
    </row>
    <row r="248" spans="1:14" s="143" customFormat="1" ht="25.5" thickBot="1" x14ac:dyDescent="0.25">
      <c r="A248" s="241">
        <v>8</v>
      </c>
      <c r="B248" s="255">
        <v>386</v>
      </c>
      <c r="C248" s="287" t="s">
        <v>377</v>
      </c>
      <c r="D248" s="288"/>
      <c r="E248" s="372">
        <v>5</v>
      </c>
      <c r="F248" s="372">
        <v>5</v>
      </c>
      <c r="G248" s="303"/>
      <c r="H248" s="303"/>
      <c r="I248" s="480"/>
      <c r="J248" s="403"/>
      <c r="K248" s="495"/>
      <c r="L248" s="481"/>
      <c r="M248" s="142"/>
      <c r="N248" s="20"/>
    </row>
    <row r="249" spans="1:14" s="143" customFormat="1" ht="24.75" x14ac:dyDescent="0.2">
      <c r="A249" s="263"/>
      <c r="B249" s="248" t="s">
        <v>170</v>
      </c>
      <c r="C249" s="215" t="s">
        <v>133</v>
      </c>
      <c r="D249" s="289"/>
      <c r="E249" s="367"/>
      <c r="F249" s="367"/>
      <c r="G249" s="209"/>
      <c r="H249" s="209"/>
      <c r="I249" s="396"/>
      <c r="J249" s="397"/>
      <c r="K249" s="407"/>
      <c r="L249" s="386"/>
      <c r="M249" s="142"/>
      <c r="N249" s="20"/>
    </row>
    <row r="250" spans="1:14" s="143" customFormat="1" ht="24.75" x14ac:dyDescent="0.2">
      <c r="A250" s="212">
        <v>1</v>
      </c>
      <c r="B250" s="249">
        <v>146</v>
      </c>
      <c r="C250" s="162" t="s">
        <v>134</v>
      </c>
      <c r="D250" s="163"/>
      <c r="E250" s="368">
        <v>32</v>
      </c>
      <c r="F250" s="368">
        <v>32</v>
      </c>
      <c r="G250" s="302">
        <f>E250</f>
        <v>32</v>
      </c>
      <c r="H250" s="493"/>
      <c r="I250" s="488">
        <v>165</v>
      </c>
      <c r="J250" s="392"/>
      <c r="K250" s="490">
        <v>3.8773148148148143E-3</v>
      </c>
      <c r="L250" s="492">
        <v>8</v>
      </c>
      <c r="M250" s="142"/>
      <c r="N250" s="20"/>
    </row>
    <row r="251" spans="1:14" s="143" customFormat="1" ht="24.75" x14ac:dyDescent="0.2">
      <c r="A251" s="212">
        <v>2</v>
      </c>
      <c r="B251" s="249">
        <v>159</v>
      </c>
      <c r="C251" s="162" t="s">
        <v>237</v>
      </c>
      <c r="D251" s="163"/>
      <c r="E251" s="368">
        <v>26</v>
      </c>
      <c r="F251" s="368">
        <v>26</v>
      </c>
      <c r="G251" s="302">
        <f t="shared" ref="G251:G257" si="22">E251</f>
        <v>26</v>
      </c>
      <c r="H251" s="493"/>
      <c r="I251" s="488"/>
      <c r="J251" s="392"/>
      <c r="K251" s="490"/>
      <c r="L251" s="492"/>
      <c r="M251" s="142"/>
      <c r="N251" s="20"/>
    </row>
    <row r="252" spans="1:14" s="143" customFormat="1" ht="24.75" x14ac:dyDescent="0.2">
      <c r="A252" s="212">
        <v>3</v>
      </c>
      <c r="B252" s="249">
        <v>157</v>
      </c>
      <c r="C252" s="162" t="s">
        <v>238</v>
      </c>
      <c r="D252" s="163"/>
      <c r="E252" s="368">
        <v>6</v>
      </c>
      <c r="F252" s="368">
        <v>6</v>
      </c>
      <c r="G252" s="302">
        <f t="shared" si="22"/>
        <v>6</v>
      </c>
      <c r="H252" s="493"/>
      <c r="I252" s="488"/>
      <c r="J252" s="392"/>
      <c r="K252" s="490"/>
      <c r="L252" s="492"/>
      <c r="M252" s="142"/>
      <c r="N252" s="20"/>
    </row>
    <row r="253" spans="1:14" s="143" customFormat="1" ht="24.75" x14ac:dyDescent="0.2">
      <c r="A253" s="212">
        <v>4</v>
      </c>
      <c r="B253" s="249">
        <v>139</v>
      </c>
      <c r="C253" s="162" t="s">
        <v>239</v>
      </c>
      <c r="D253" s="163"/>
      <c r="E253" s="368">
        <v>17</v>
      </c>
      <c r="F253" s="368">
        <v>17</v>
      </c>
      <c r="G253" s="302">
        <f t="shared" si="22"/>
        <v>17</v>
      </c>
      <c r="H253" s="493"/>
      <c r="I253" s="488"/>
      <c r="J253" s="392"/>
      <c r="K253" s="490"/>
      <c r="L253" s="492"/>
      <c r="M253" s="142"/>
      <c r="N253" s="20"/>
    </row>
    <row r="254" spans="1:14" s="143" customFormat="1" ht="24.75" x14ac:dyDescent="0.2">
      <c r="A254" s="212">
        <v>5</v>
      </c>
      <c r="B254" s="249">
        <v>126</v>
      </c>
      <c r="C254" s="162" t="s">
        <v>240</v>
      </c>
      <c r="D254" s="163"/>
      <c r="E254" s="368">
        <v>19</v>
      </c>
      <c r="F254" s="368">
        <v>19</v>
      </c>
      <c r="G254" s="302">
        <f t="shared" si="22"/>
        <v>19</v>
      </c>
      <c r="H254" s="493"/>
      <c r="I254" s="488"/>
      <c r="J254" s="392"/>
      <c r="K254" s="490"/>
      <c r="L254" s="492"/>
      <c r="M254" s="142"/>
      <c r="N254" s="389">
        <f>F250+F251+F253+F254+F255+F256+F257</f>
        <v>165</v>
      </c>
    </row>
    <row r="255" spans="1:14" s="143" customFormat="1" ht="24.75" x14ac:dyDescent="0.2">
      <c r="A255" s="212">
        <v>6</v>
      </c>
      <c r="B255" s="249">
        <v>186</v>
      </c>
      <c r="C255" s="162" t="s">
        <v>241</v>
      </c>
      <c r="D255" s="163"/>
      <c r="E255" s="368">
        <v>27</v>
      </c>
      <c r="F255" s="368">
        <v>27</v>
      </c>
      <c r="G255" s="302">
        <f t="shared" si="22"/>
        <v>27</v>
      </c>
      <c r="H255" s="493"/>
      <c r="I255" s="488"/>
      <c r="J255" s="392"/>
      <c r="K255" s="490"/>
      <c r="L255" s="492"/>
      <c r="M255" s="142"/>
      <c r="N255" s="20"/>
    </row>
    <row r="256" spans="1:14" s="143" customFormat="1" ht="24.75" x14ac:dyDescent="0.2">
      <c r="A256" s="212">
        <v>7</v>
      </c>
      <c r="B256" s="249">
        <v>156</v>
      </c>
      <c r="C256" s="162" t="s">
        <v>242</v>
      </c>
      <c r="D256" s="163"/>
      <c r="E256" s="368">
        <v>25</v>
      </c>
      <c r="F256" s="368">
        <v>25</v>
      </c>
      <c r="G256" s="302">
        <f t="shared" si="22"/>
        <v>25</v>
      </c>
      <c r="H256" s="493"/>
      <c r="I256" s="488"/>
      <c r="J256" s="392"/>
      <c r="K256" s="490"/>
      <c r="L256" s="492"/>
      <c r="M256" s="142"/>
      <c r="N256" s="20"/>
    </row>
    <row r="257" spans="1:14" s="143" customFormat="1" ht="25.5" thickBot="1" x14ac:dyDescent="0.25">
      <c r="A257" s="213">
        <v>8</v>
      </c>
      <c r="B257" s="251">
        <v>119</v>
      </c>
      <c r="C257" s="229" t="s">
        <v>135</v>
      </c>
      <c r="D257" s="239"/>
      <c r="E257" s="369">
        <v>19</v>
      </c>
      <c r="F257" s="369">
        <v>19</v>
      </c>
      <c r="G257" s="311">
        <f t="shared" si="22"/>
        <v>19</v>
      </c>
      <c r="H257" s="498"/>
      <c r="I257" s="496"/>
      <c r="J257" s="394"/>
      <c r="K257" s="499"/>
      <c r="L257" s="497"/>
      <c r="M257" s="142"/>
      <c r="N257" s="20"/>
    </row>
    <row r="258" spans="1:14" s="143" customFormat="1" ht="24.75" x14ac:dyDescent="0.2">
      <c r="A258" s="283"/>
      <c r="B258" s="261" t="s">
        <v>171</v>
      </c>
      <c r="C258" s="181" t="s">
        <v>136</v>
      </c>
      <c r="D258" s="156"/>
      <c r="E258" s="371"/>
      <c r="F258" s="371"/>
      <c r="G258" s="43"/>
      <c r="H258" s="43"/>
      <c r="I258" s="401"/>
      <c r="J258" s="402"/>
      <c r="K258" s="411"/>
      <c r="L258" s="387"/>
      <c r="M258" s="142"/>
      <c r="N258" s="20"/>
    </row>
    <row r="259" spans="1:14" s="143" customFormat="1" ht="24.75" x14ac:dyDescent="0.2">
      <c r="A259" s="212">
        <v>1</v>
      </c>
      <c r="B259" s="187">
        <v>461</v>
      </c>
      <c r="C259" s="162" t="s">
        <v>181</v>
      </c>
      <c r="D259" s="177"/>
      <c r="E259" s="368">
        <v>0</v>
      </c>
      <c r="F259" s="368">
        <v>0</v>
      </c>
      <c r="G259" s="302">
        <f>E259</f>
        <v>0</v>
      </c>
      <c r="H259" s="493"/>
      <c r="I259" s="488">
        <v>9</v>
      </c>
      <c r="J259" s="392"/>
      <c r="K259" s="490">
        <v>3.8773148148148143E-3</v>
      </c>
      <c r="L259" s="492">
        <v>26</v>
      </c>
      <c r="M259" s="142"/>
      <c r="N259" s="20"/>
    </row>
    <row r="260" spans="1:14" s="143" customFormat="1" ht="24.75" x14ac:dyDescent="0.2">
      <c r="A260" s="212">
        <v>2</v>
      </c>
      <c r="B260" s="187">
        <v>471</v>
      </c>
      <c r="C260" s="162" t="s">
        <v>232</v>
      </c>
      <c r="D260" s="177"/>
      <c r="E260" s="368">
        <v>0</v>
      </c>
      <c r="F260" s="368">
        <v>0</v>
      </c>
      <c r="G260" s="302">
        <f t="shared" ref="G260:G266" si="23">E260</f>
        <v>0</v>
      </c>
      <c r="H260" s="493"/>
      <c r="I260" s="488"/>
      <c r="J260" s="392"/>
      <c r="K260" s="490"/>
      <c r="L260" s="492"/>
      <c r="M260" s="142"/>
      <c r="N260" s="20"/>
    </row>
    <row r="261" spans="1:14" s="143" customFormat="1" ht="24.75" x14ac:dyDescent="0.2">
      <c r="A261" s="212">
        <v>3</v>
      </c>
      <c r="B261" s="187">
        <v>473</v>
      </c>
      <c r="C261" s="162" t="s">
        <v>233</v>
      </c>
      <c r="D261" s="177"/>
      <c r="E261" s="368">
        <v>0</v>
      </c>
      <c r="F261" s="368">
        <v>0</v>
      </c>
      <c r="G261" s="302">
        <f t="shared" si="23"/>
        <v>0</v>
      </c>
      <c r="H261" s="493"/>
      <c r="I261" s="488"/>
      <c r="J261" s="392"/>
      <c r="K261" s="490"/>
      <c r="L261" s="492"/>
      <c r="M261" s="142"/>
      <c r="N261" s="20"/>
    </row>
    <row r="262" spans="1:14" s="143" customFormat="1" ht="24.75" x14ac:dyDescent="0.2">
      <c r="A262" s="212">
        <v>4</v>
      </c>
      <c r="B262" s="187">
        <v>476</v>
      </c>
      <c r="C262" s="162" t="s">
        <v>234</v>
      </c>
      <c r="D262" s="177"/>
      <c r="E262" s="368">
        <v>0</v>
      </c>
      <c r="F262" s="368">
        <v>0</v>
      </c>
      <c r="G262" s="302">
        <f t="shared" si="23"/>
        <v>0</v>
      </c>
      <c r="H262" s="493"/>
      <c r="I262" s="488"/>
      <c r="J262" s="392"/>
      <c r="K262" s="490"/>
      <c r="L262" s="492"/>
      <c r="M262" s="142"/>
      <c r="N262" s="20"/>
    </row>
    <row r="263" spans="1:14" s="143" customFormat="1" ht="24.75" x14ac:dyDescent="0.2">
      <c r="A263" s="212">
        <v>5</v>
      </c>
      <c r="B263" s="187">
        <v>479</v>
      </c>
      <c r="C263" s="162" t="s">
        <v>235</v>
      </c>
      <c r="D263" s="177"/>
      <c r="E263" s="368">
        <v>0</v>
      </c>
      <c r="F263" s="368">
        <v>0</v>
      </c>
      <c r="G263" s="302">
        <f t="shared" si="23"/>
        <v>0</v>
      </c>
      <c r="H263" s="493"/>
      <c r="I263" s="488"/>
      <c r="J263" s="392"/>
      <c r="K263" s="490"/>
      <c r="L263" s="492"/>
      <c r="M263" s="142"/>
      <c r="N263" s="20"/>
    </row>
    <row r="264" spans="1:14" s="143" customFormat="1" ht="24.75" x14ac:dyDescent="0.2">
      <c r="A264" s="212">
        <v>6</v>
      </c>
      <c r="B264" s="187">
        <v>475</v>
      </c>
      <c r="C264" s="162" t="s">
        <v>180</v>
      </c>
      <c r="D264" s="177"/>
      <c r="E264" s="368">
        <v>9</v>
      </c>
      <c r="F264" s="368">
        <v>9</v>
      </c>
      <c r="G264" s="302">
        <f t="shared" si="23"/>
        <v>9</v>
      </c>
      <c r="H264" s="493"/>
      <c r="I264" s="488"/>
      <c r="J264" s="392"/>
      <c r="K264" s="490"/>
      <c r="L264" s="492"/>
      <c r="M264" s="142"/>
      <c r="N264" s="20"/>
    </row>
    <row r="265" spans="1:14" s="143" customFormat="1" ht="24.75" x14ac:dyDescent="0.15">
      <c r="A265" s="212">
        <v>7</v>
      </c>
      <c r="B265" s="187">
        <v>456</v>
      </c>
      <c r="C265" s="312" t="s">
        <v>404</v>
      </c>
      <c r="D265" s="177"/>
      <c r="E265" s="368">
        <v>0</v>
      </c>
      <c r="F265" s="368">
        <v>0</v>
      </c>
      <c r="G265" s="302">
        <f t="shared" si="23"/>
        <v>0</v>
      </c>
      <c r="H265" s="493"/>
      <c r="I265" s="488"/>
      <c r="J265" s="392"/>
      <c r="K265" s="490"/>
      <c r="L265" s="492"/>
      <c r="M265" s="142"/>
      <c r="N265" s="20"/>
    </row>
    <row r="266" spans="1:14" s="143" customFormat="1" ht="25.5" thickBot="1" x14ac:dyDescent="0.25">
      <c r="A266" s="241">
        <v>8</v>
      </c>
      <c r="B266" s="255">
        <v>477</v>
      </c>
      <c r="C266" s="258" t="s">
        <v>236</v>
      </c>
      <c r="D266" s="290"/>
      <c r="E266" s="372">
        <v>0</v>
      </c>
      <c r="F266" s="372">
        <v>0</v>
      </c>
      <c r="G266" s="303">
        <f t="shared" si="23"/>
        <v>0</v>
      </c>
      <c r="H266" s="494"/>
      <c r="I266" s="480"/>
      <c r="J266" s="403"/>
      <c r="K266" s="495"/>
      <c r="L266" s="481"/>
      <c r="M266" s="142"/>
      <c r="N266" s="20"/>
    </row>
    <row r="267" spans="1:14" s="143" customFormat="1" ht="33" x14ac:dyDescent="0.2">
      <c r="A267" s="219"/>
      <c r="B267" s="252" t="s">
        <v>172</v>
      </c>
      <c r="C267" s="293" t="s">
        <v>318</v>
      </c>
      <c r="D267" s="294"/>
      <c r="E267" s="370"/>
      <c r="F267" s="370"/>
      <c r="G267" s="222"/>
      <c r="H267" s="222"/>
      <c r="I267" s="416"/>
      <c r="J267" s="398"/>
      <c r="K267" s="417"/>
      <c r="L267" s="418"/>
      <c r="M267" s="142"/>
      <c r="N267" s="20"/>
    </row>
    <row r="268" spans="1:14" s="143" customFormat="1" ht="24.75" x14ac:dyDescent="0.2">
      <c r="A268" s="212">
        <v>1</v>
      </c>
      <c r="B268" s="187">
        <v>381</v>
      </c>
      <c r="C268" s="164" t="s">
        <v>319</v>
      </c>
      <c r="D268" s="163"/>
      <c r="E268" s="368">
        <v>8</v>
      </c>
      <c r="F268" s="368">
        <v>8</v>
      </c>
      <c r="G268" s="302"/>
      <c r="H268" s="302"/>
      <c r="I268" s="480">
        <v>46</v>
      </c>
      <c r="J268" s="392"/>
      <c r="K268" s="490">
        <v>3.8773148148148143E-3</v>
      </c>
      <c r="L268" s="492">
        <v>20</v>
      </c>
      <c r="M268" s="142"/>
      <c r="N268" s="20"/>
    </row>
    <row r="269" spans="1:14" s="143" customFormat="1" ht="24.75" x14ac:dyDescent="0.2">
      <c r="A269" s="212">
        <v>2</v>
      </c>
      <c r="B269" s="187">
        <v>302</v>
      </c>
      <c r="C269" s="164" t="s">
        <v>320</v>
      </c>
      <c r="D269" s="163"/>
      <c r="E269" s="368">
        <v>4</v>
      </c>
      <c r="F269" s="368">
        <v>4</v>
      </c>
      <c r="G269" s="302"/>
      <c r="H269" s="302"/>
      <c r="I269" s="478"/>
      <c r="J269" s="392"/>
      <c r="K269" s="490"/>
      <c r="L269" s="492"/>
      <c r="M269" s="142"/>
      <c r="N269" s="20"/>
    </row>
    <row r="270" spans="1:14" s="143" customFormat="1" ht="24.75" x14ac:dyDescent="0.2">
      <c r="A270" s="212">
        <v>3</v>
      </c>
      <c r="B270" s="187">
        <v>324</v>
      </c>
      <c r="C270" s="164" t="s">
        <v>321</v>
      </c>
      <c r="D270" s="163"/>
      <c r="E270" s="368">
        <v>2</v>
      </c>
      <c r="F270" s="368">
        <v>2</v>
      </c>
      <c r="G270" s="302"/>
      <c r="H270" s="302"/>
      <c r="I270" s="478"/>
      <c r="J270" s="392"/>
      <c r="K270" s="490"/>
      <c r="L270" s="492"/>
      <c r="M270" s="142"/>
      <c r="N270" s="20"/>
    </row>
    <row r="271" spans="1:14" s="143" customFormat="1" ht="24.75" x14ac:dyDescent="0.2">
      <c r="A271" s="212">
        <v>4</v>
      </c>
      <c r="B271" s="187">
        <v>318</v>
      </c>
      <c r="C271" s="164" t="s">
        <v>322</v>
      </c>
      <c r="D271" s="163"/>
      <c r="E271" s="368">
        <v>4</v>
      </c>
      <c r="F271" s="368">
        <v>4</v>
      </c>
      <c r="G271" s="302"/>
      <c r="H271" s="302"/>
      <c r="I271" s="478"/>
      <c r="J271" s="392"/>
      <c r="K271" s="490"/>
      <c r="L271" s="492"/>
      <c r="M271" s="142"/>
      <c r="N271" s="20"/>
    </row>
    <row r="272" spans="1:14" s="143" customFormat="1" ht="24.75" x14ac:dyDescent="0.2">
      <c r="A272" s="212">
        <v>5</v>
      </c>
      <c r="B272" s="187">
        <v>352</v>
      </c>
      <c r="C272" s="164" t="s">
        <v>323</v>
      </c>
      <c r="D272" s="163"/>
      <c r="E272" s="368">
        <v>15</v>
      </c>
      <c r="F272" s="368">
        <v>15</v>
      </c>
      <c r="G272" s="302"/>
      <c r="H272" s="302"/>
      <c r="I272" s="478"/>
      <c r="J272" s="392"/>
      <c r="K272" s="490"/>
      <c r="L272" s="492"/>
      <c r="M272" s="142"/>
      <c r="N272" s="389">
        <f>F268+F269+F271+F272+F273+F274+F275</f>
        <v>46</v>
      </c>
    </row>
    <row r="273" spans="1:16" s="143" customFormat="1" ht="24.75" x14ac:dyDescent="0.2">
      <c r="A273" s="212">
        <v>6</v>
      </c>
      <c r="B273" s="187">
        <v>366</v>
      </c>
      <c r="C273" s="164" t="s">
        <v>324</v>
      </c>
      <c r="D273" s="163"/>
      <c r="E273" s="368">
        <v>5</v>
      </c>
      <c r="F273" s="368">
        <v>5</v>
      </c>
      <c r="G273" s="302"/>
      <c r="H273" s="302"/>
      <c r="I273" s="478"/>
      <c r="J273" s="392"/>
      <c r="K273" s="490"/>
      <c r="L273" s="492"/>
      <c r="M273" s="142"/>
      <c r="N273" s="20"/>
    </row>
    <row r="274" spans="1:16" s="143" customFormat="1" ht="24.75" x14ac:dyDescent="0.2">
      <c r="A274" s="212">
        <v>7</v>
      </c>
      <c r="B274" s="187">
        <v>306</v>
      </c>
      <c r="C274" s="164" t="s">
        <v>325</v>
      </c>
      <c r="D274" s="163"/>
      <c r="E274" s="368">
        <v>6</v>
      </c>
      <c r="F274" s="368">
        <v>6</v>
      </c>
      <c r="G274" s="302"/>
      <c r="H274" s="302"/>
      <c r="I274" s="478"/>
      <c r="J274" s="392"/>
      <c r="K274" s="490"/>
      <c r="L274" s="492"/>
      <c r="M274" s="142"/>
      <c r="N274" s="20"/>
    </row>
    <row r="275" spans="1:16" s="143" customFormat="1" ht="25.5" thickBot="1" x14ac:dyDescent="0.25">
      <c r="A275" s="213">
        <v>8</v>
      </c>
      <c r="B275" s="253">
        <v>321</v>
      </c>
      <c r="C275" s="296" t="s">
        <v>326</v>
      </c>
      <c r="D275" s="239"/>
      <c r="E275" s="369">
        <v>4</v>
      </c>
      <c r="F275" s="369">
        <v>4</v>
      </c>
      <c r="G275" s="311"/>
      <c r="H275" s="311"/>
      <c r="I275" s="479"/>
      <c r="J275" s="394"/>
      <c r="K275" s="499"/>
      <c r="L275" s="497"/>
      <c r="M275" s="142"/>
      <c r="N275" s="20"/>
    </row>
    <row r="276" spans="1:16" s="143" customFormat="1" ht="24.75" x14ac:dyDescent="0.2">
      <c r="A276" s="283"/>
      <c r="B276" s="261" t="s">
        <v>173</v>
      </c>
      <c r="C276" s="291" t="s">
        <v>113</v>
      </c>
      <c r="D276" s="292"/>
      <c r="E276" s="373"/>
      <c r="F276" s="373"/>
      <c r="G276" s="125"/>
      <c r="H276" s="125"/>
      <c r="I276" s="419"/>
      <c r="J276" s="406"/>
      <c r="K276" s="406"/>
      <c r="L276" s="420"/>
      <c r="M276" s="142"/>
      <c r="N276" s="20"/>
    </row>
    <row r="277" spans="1:16" s="143" customFormat="1" ht="24.75" x14ac:dyDescent="0.2">
      <c r="A277" s="212">
        <v>1</v>
      </c>
      <c r="B277" s="42">
        <v>357</v>
      </c>
      <c r="C277" s="168" t="s">
        <v>385</v>
      </c>
      <c r="D277" s="96"/>
      <c r="E277" s="368">
        <v>0</v>
      </c>
      <c r="F277" s="368">
        <v>0</v>
      </c>
      <c r="G277" s="302">
        <f>E277</f>
        <v>0</v>
      </c>
      <c r="H277" s="493"/>
      <c r="I277" s="488">
        <v>19</v>
      </c>
      <c r="J277" s="392"/>
      <c r="K277" s="490">
        <v>3.8773148148148143E-3</v>
      </c>
      <c r="L277" s="492">
        <v>24</v>
      </c>
      <c r="M277" s="142"/>
      <c r="N277" s="20"/>
    </row>
    <row r="278" spans="1:16" s="143" customFormat="1" ht="24.75" x14ac:dyDescent="0.2">
      <c r="A278" s="212">
        <v>2</v>
      </c>
      <c r="B278" s="42">
        <v>327</v>
      </c>
      <c r="C278" s="168" t="s">
        <v>386</v>
      </c>
      <c r="D278" s="96"/>
      <c r="E278" s="368">
        <v>3</v>
      </c>
      <c r="F278" s="368">
        <v>3</v>
      </c>
      <c r="G278" s="302">
        <f t="shared" ref="G278:G284" si="24">E278</f>
        <v>3</v>
      </c>
      <c r="H278" s="493"/>
      <c r="I278" s="488"/>
      <c r="J278" s="392"/>
      <c r="K278" s="490"/>
      <c r="L278" s="492"/>
      <c r="M278" s="142"/>
      <c r="N278" s="20"/>
    </row>
    <row r="279" spans="1:16" s="143" customFormat="1" ht="24.75" x14ac:dyDescent="0.2">
      <c r="A279" s="212">
        <v>3</v>
      </c>
      <c r="B279" s="42">
        <v>341</v>
      </c>
      <c r="C279" s="168" t="s">
        <v>387</v>
      </c>
      <c r="D279" s="96"/>
      <c r="E279" s="368">
        <v>6</v>
      </c>
      <c r="F279" s="368">
        <v>6</v>
      </c>
      <c r="G279" s="302">
        <f t="shared" si="24"/>
        <v>6</v>
      </c>
      <c r="H279" s="493"/>
      <c r="I279" s="488"/>
      <c r="J279" s="392"/>
      <c r="K279" s="490"/>
      <c r="L279" s="492"/>
      <c r="M279" s="142"/>
      <c r="N279" s="389">
        <f>F278+F279+F280+F281+F282+F283+F284</f>
        <v>19</v>
      </c>
    </row>
    <row r="280" spans="1:16" s="143" customFormat="1" ht="24.75" x14ac:dyDescent="0.2">
      <c r="A280" s="212">
        <v>4</v>
      </c>
      <c r="B280" s="42">
        <v>331</v>
      </c>
      <c r="C280" s="168" t="s">
        <v>388</v>
      </c>
      <c r="D280" s="96"/>
      <c r="E280" s="368">
        <v>2</v>
      </c>
      <c r="F280" s="368">
        <v>2</v>
      </c>
      <c r="G280" s="302">
        <f t="shared" si="24"/>
        <v>2</v>
      </c>
      <c r="H280" s="493"/>
      <c r="I280" s="488"/>
      <c r="J280" s="392"/>
      <c r="K280" s="490"/>
      <c r="L280" s="492"/>
      <c r="M280" s="142"/>
      <c r="N280" s="20"/>
    </row>
    <row r="281" spans="1:16" s="143" customFormat="1" ht="24.75" x14ac:dyDescent="0.2">
      <c r="A281" s="212">
        <v>5</v>
      </c>
      <c r="B281" s="42">
        <v>395</v>
      </c>
      <c r="C281" s="168" t="s">
        <v>389</v>
      </c>
      <c r="D281" s="96"/>
      <c r="E281" s="368">
        <v>0</v>
      </c>
      <c r="F281" s="368">
        <v>0</v>
      </c>
      <c r="G281" s="302">
        <f t="shared" si="24"/>
        <v>0</v>
      </c>
      <c r="H281" s="493"/>
      <c r="I281" s="488"/>
      <c r="J281" s="392"/>
      <c r="K281" s="490"/>
      <c r="L281" s="492"/>
      <c r="M281" s="142"/>
      <c r="N281" s="144">
        <f>G277+G278+G279+G280+G281+G282+G283+G284</f>
        <v>19</v>
      </c>
    </row>
    <row r="282" spans="1:16" s="143" customFormat="1" ht="24.75" x14ac:dyDescent="0.2">
      <c r="A282" s="212">
        <v>6</v>
      </c>
      <c r="B282" s="42">
        <v>349</v>
      </c>
      <c r="C282" s="168" t="s">
        <v>390</v>
      </c>
      <c r="D282" s="96"/>
      <c r="E282" s="368">
        <v>0</v>
      </c>
      <c r="F282" s="368">
        <v>0</v>
      </c>
      <c r="G282" s="302">
        <f t="shared" si="24"/>
        <v>0</v>
      </c>
      <c r="H282" s="493"/>
      <c r="I282" s="488"/>
      <c r="J282" s="392"/>
      <c r="K282" s="490"/>
      <c r="L282" s="492"/>
      <c r="M282" s="142"/>
      <c r="N282" s="20"/>
      <c r="P282" s="174"/>
    </row>
    <row r="283" spans="1:16" s="143" customFormat="1" ht="24.75" x14ac:dyDescent="0.2">
      <c r="A283" s="212">
        <v>7</v>
      </c>
      <c r="B283" s="42">
        <v>374</v>
      </c>
      <c r="C283" s="168" t="s">
        <v>391</v>
      </c>
      <c r="D283" s="96"/>
      <c r="E283" s="368">
        <v>0</v>
      </c>
      <c r="F283" s="368">
        <v>0</v>
      </c>
      <c r="G283" s="302">
        <f t="shared" si="24"/>
        <v>0</v>
      </c>
      <c r="H283" s="493"/>
      <c r="I283" s="488"/>
      <c r="J283" s="392"/>
      <c r="K283" s="490"/>
      <c r="L283" s="492"/>
      <c r="M283" s="142"/>
      <c r="N283" s="20"/>
    </row>
    <row r="284" spans="1:16" s="143" customFormat="1" ht="25.5" thickBot="1" x14ac:dyDescent="0.25">
      <c r="A284" s="213">
        <v>8</v>
      </c>
      <c r="B284" s="242">
        <v>304</v>
      </c>
      <c r="C284" s="202" t="s">
        <v>392</v>
      </c>
      <c r="D284" s="203"/>
      <c r="E284" s="369">
        <v>8</v>
      </c>
      <c r="F284" s="369">
        <v>8</v>
      </c>
      <c r="G284" s="311">
        <f t="shared" si="24"/>
        <v>8</v>
      </c>
      <c r="H284" s="498"/>
      <c r="I284" s="496"/>
      <c r="J284" s="394"/>
      <c r="K284" s="499"/>
      <c r="L284" s="497"/>
      <c r="M284" s="142"/>
      <c r="N284" s="20"/>
    </row>
    <row r="285" spans="1:16" s="143" customFormat="1" ht="17.25" customHeight="1" x14ac:dyDescent="0.15">
      <c r="A285" s="20"/>
      <c r="B285" s="82"/>
      <c r="C285" s="104"/>
      <c r="D285" s="102"/>
      <c r="E285" s="371"/>
      <c r="F285" s="371"/>
      <c r="G285" s="43"/>
      <c r="H285" s="43"/>
      <c r="I285" s="371"/>
      <c r="J285" s="83"/>
      <c r="K285" s="141"/>
      <c r="L285" s="84"/>
      <c r="M285" s="142"/>
    </row>
    <row r="286" spans="1:16" s="143" customFormat="1" ht="15" customHeight="1" x14ac:dyDescent="0.15">
      <c r="A286" s="20"/>
      <c r="B286" s="82"/>
      <c r="C286" s="104"/>
      <c r="D286" s="102"/>
      <c r="E286" s="371"/>
      <c r="F286" s="371"/>
      <c r="G286" s="43"/>
      <c r="H286" s="43"/>
      <c r="I286" s="371"/>
      <c r="J286" s="83"/>
      <c r="K286" s="141"/>
      <c r="L286" s="84"/>
      <c r="M286" s="142"/>
      <c r="N286" s="182"/>
    </row>
    <row r="287" spans="1:16" s="143" customFormat="1" ht="14.25" customHeight="1" x14ac:dyDescent="0.15">
      <c r="A287" s="20"/>
      <c r="B287" s="82"/>
      <c r="C287" s="150" t="s">
        <v>29</v>
      </c>
      <c r="D287" s="102"/>
      <c r="E287" s="371"/>
      <c r="F287" s="371"/>
      <c r="G287" s="43"/>
      <c r="H287" s="43"/>
      <c r="I287" s="371"/>
      <c r="J287" s="83"/>
      <c r="K287" s="141"/>
      <c r="L287" s="84"/>
      <c r="M287" s="142"/>
      <c r="N287" s="182"/>
      <c r="O287" s="144"/>
    </row>
    <row r="288" spans="1:16" s="143" customFormat="1" ht="25.9" customHeight="1" x14ac:dyDescent="0.2">
      <c r="A288" s="111">
        <v>1</v>
      </c>
      <c r="B288" s="112"/>
      <c r="C288" s="421" t="s">
        <v>224</v>
      </c>
      <c r="D288" s="114" t="s">
        <v>40</v>
      </c>
      <c r="E288" s="114" t="s">
        <v>90</v>
      </c>
      <c r="F288" s="375"/>
      <c r="G288" s="152"/>
      <c r="H288" s="151"/>
      <c r="I288" s="116">
        <v>42</v>
      </c>
      <c r="J288" s="83"/>
      <c r="K288" s="141"/>
      <c r="L288" s="84"/>
      <c r="M288" s="142"/>
      <c r="N288" s="182"/>
      <c r="O288" s="82"/>
    </row>
    <row r="289" spans="1:15" s="143" customFormat="1" ht="29.45" customHeight="1" x14ac:dyDescent="0.2">
      <c r="A289" s="117">
        <v>2</v>
      </c>
      <c r="B289" s="118"/>
      <c r="C289" s="123" t="s">
        <v>107</v>
      </c>
      <c r="D289" s="119" t="s">
        <v>40</v>
      </c>
      <c r="E289" s="119" t="s">
        <v>99</v>
      </c>
      <c r="F289" s="376"/>
      <c r="G289" s="153"/>
      <c r="H289" s="154"/>
      <c r="I289" s="121">
        <v>42</v>
      </c>
      <c r="J289" s="83"/>
      <c r="K289" s="141"/>
      <c r="L289" s="84"/>
      <c r="M289" s="142"/>
      <c r="N289" s="182"/>
      <c r="O289" s="82"/>
    </row>
    <row r="290" spans="1:15" s="143" customFormat="1" ht="30" customHeight="1" x14ac:dyDescent="0.2">
      <c r="A290" s="117">
        <v>3</v>
      </c>
      <c r="B290" s="122"/>
      <c r="C290" s="422" t="s">
        <v>354</v>
      </c>
      <c r="D290" s="119" t="s">
        <v>32</v>
      </c>
      <c r="E290" s="119" t="s">
        <v>95</v>
      </c>
      <c r="F290" s="377"/>
      <c r="G290" s="153"/>
      <c r="H290" s="154"/>
      <c r="I290" s="121">
        <v>40</v>
      </c>
      <c r="J290" s="83"/>
      <c r="K290" s="83"/>
      <c r="L290" s="84"/>
      <c r="M290" s="142"/>
      <c r="N290" s="182"/>
      <c r="O290" s="82"/>
    </row>
    <row r="291" spans="1:15" x14ac:dyDescent="0.15">
      <c r="A291" s="19"/>
      <c r="B291" s="19"/>
      <c r="C291" s="19"/>
      <c r="D291" s="19"/>
      <c r="E291" s="371"/>
      <c r="F291" s="371"/>
      <c r="G291" s="43"/>
      <c r="H291" s="43"/>
      <c r="I291" s="381"/>
      <c r="J291" s="50"/>
      <c r="K291" s="50"/>
      <c r="L291" s="51"/>
      <c r="N291" s="182"/>
    </row>
    <row r="292" spans="1:15" ht="93.6" customHeight="1" x14ac:dyDescent="0.15">
      <c r="A292" s="442"/>
      <c r="B292" s="442"/>
      <c r="C292" s="443" t="s">
        <v>4</v>
      </c>
      <c r="D292" s="444"/>
      <c r="E292" s="445"/>
      <c r="F292" s="446" t="s">
        <v>510</v>
      </c>
      <c r="G292" s="447"/>
      <c r="H292" s="447"/>
      <c r="I292" s="448"/>
      <c r="J292" s="449"/>
      <c r="K292" s="449"/>
      <c r="L292" s="450"/>
      <c r="N292" s="182"/>
    </row>
    <row r="293" spans="1:15" x14ac:dyDescent="0.15">
      <c r="N293" s="182"/>
    </row>
    <row r="294" spans="1:15" x14ac:dyDescent="0.15">
      <c r="A294" s="93"/>
      <c r="B294" s="30"/>
      <c r="C294" s="28"/>
      <c r="D294" s="28"/>
      <c r="E294" s="518"/>
      <c r="F294" s="518"/>
      <c r="G294" s="518"/>
      <c r="H294" s="94"/>
      <c r="I294" s="383"/>
    </row>
    <row r="295" spans="1:15" x14ac:dyDescent="0.15">
      <c r="A295" s="93"/>
      <c r="B295" s="30"/>
      <c r="C295" s="28"/>
      <c r="D295" s="28"/>
      <c r="E295" s="518"/>
      <c r="F295" s="518"/>
      <c r="G295" s="518"/>
      <c r="H295" s="94"/>
      <c r="I295" s="383"/>
    </row>
    <row r="296" spans="1:15" x14ac:dyDescent="0.15">
      <c r="A296" s="93"/>
      <c r="B296" s="30"/>
      <c r="C296" s="28"/>
      <c r="D296" s="28"/>
      <c r="E296" s="518"/>
      <c r="F296" s="518"/>
      <c r="G296" s="518"/>
      <c r="H296" s="94"/>
      <c r="I296" s="383"/>
    </row>
    <row r="297" spans="1:15" x14ac:dyDescent="0.15">
      <c r="C297" s="95"/>
      <c r="D297" s="95"/>
    </row>
    <row r="298" spans="1:15" x14ac:dyDescent="0.15">
      <c r="C298" s="95"/>
      <c r="D298" s="95"/>
    </row>
    <row r="299" spans="1:15" x14ac:dyDescent="0.15">
      <c r="C299" s="95"/>
      <c r="D299" s="95"/>
    </row>
    <row r="300" spans="1:15" x14ac:dyDescent="0.15">
      <c r="C300" s="95"/>
      <c r="D300" s="95"/>
    </row>
    <row r="301" spans="1:15" x14ac:dyDescent="0.15">
      <c r="C301" s="95"/>
      <c r="D301" s="95"/>
    </row>
  </sheetData>
  <mergeCells count="134">
    <mergeCell ref="K268:K275"/>
    <mergeCell ref="L268:L275"/>
    <mergeCell ref="H196:H203"/>
    <mergeCell ref="I196:I203"/>
    <mergeCell ref="K196:K203"/>
    <mergeCell ref="L196:L203"/>
    <mergeCell ref="H214:H221"/>
    <mergeCell ref="I214:I221"/>
    <mergeCell ref="K214:K221"/>
    <mergeCell ref="L214:L221"/>
    <mergeCell ref="H205:H212"/>
    <mergeCell ref="I205:I212"/>
    <mergeCell ref="K205:K212"/>
    <mergeCell ref="L205:L212"/>
    <mergeCell ref="K70:K77"/>
    <mergeCell ref="L70:L77"/>
    <mergeCell ref="H88:H95"/>
    <mergeCell ref="K115:K122"/>
    <mergeCell ref="L115:L122"/>
    <mergeCell ref="H142:H149"/>
    <mergeCell ref="I142:I149"/>
    <mergeCell ref="H187:H194"/>
    <mergeCell ref="I187:I194"/>
    <mergeCell ref="K187:K194"/>
    <mergeCell ref="L187:L194"/>
    <mergeCell ref="H178:H185"/>
    <mergeCell ref="I178:I185"/>
    <mergeCell ref="L178:L185"/>
    <mergeCell ref="H160:H167"/>
    <mergeCell ref="I160:I167"/>
    <mergeCell ref="K160:K167"/>
    <mergeCell ref="L160:L167"/>
    <mergeCell ref="K142:K149"/>
    <mergeCell ref="L142:L149"/>
    <mergeCell ref="H115:H122"/>
    <mergeCell ref="I115:I122"/>
    <mergeCell ref="H169:H176"/>
    <mergeCell ref="I169:I176"/>
    <mergeCell ref="K169:K176"/>
    <mergeCell ref="L169:L176"/>
    <mergeCell ref="E296:G296"/>
    <mergeCell ref="E294:G294"/>
    <mergeCell ref="H277:H284"/>
    <mergeCell ref="I277:I284"/>
    <mergeCell ref="K277:K284"/>
    <mergeCell ref="L277:L284"/>
    <mergeCell ref="H232:H239"/>
    <mergeCell ref="I232:I239"/>
    <mergeCell ref="K232:K239"/>
    <mergeCell ref="L232:L239"/>
    <mergeCell ref="H259:H266"/>
    <mergeCell ref="I259:I266"/>
    <mergeCell ref="K259:K266"/>
    <mergeCell ref="L259:L266"/>
    <mergeCell ref="H250:H257"/>
    <mergeCell ref="I250:I257"/>
    <mergeCell ref="K250:K257"/>
    <mergeCell ref="L250:L257"/>
    <mergeCell ref="I241:I248"/>
    <mergeCell ref="K241:K248"/>
    <mergeCell ref="L241:L248"/>
    <mergeCell ref="I268:I275"/>
    <mergeCell ref="A1:L1"/>
    <mergeCell ref="A3:L3"/>
    <mergeCell ref="A2:L2"/>
    <mergeCell ref="I7:I14"/>
    <mergeCell ref="H7:H14"/>
    <mergeCell ref="K7:K14"/>
    <mergeCell ref="L7:L14"/>
    <mergeCell ref="A4:L4"/>
    <mergeCell ref="E295:G295"/>
    <mergeCell ref="I88:I95"/>
    <mergeCell ref="K88:K95"/>
    <mergeCell ref="L88:L95"/>
    <mergeCell ref="I133:I140"/>
    <mergeCell ref="H133:H140"/>
    <mergeCell ref="L133:L140"/>
    <mergeCell ref="K133:K140"/>
    <mergeCell ref="H124:H131"/>
    <mergeCell ref="I124:I131"/>
    <mergeCell ref="K124:K131"/>
    <mergeCell ref="L124:L131"/>
    <mergeCell ref="H106:H113"/>
    <mergeCell ref="I106:I113"/>
    <mergeCell ref="K106:K113"/>
    <mergeCell ref="L106:L113"/>
    <mergeCell ref="I97:I104"/>
    <mergeCell ref="K97:K104"/>
    <mergeCell ref="L97:L104"/>
    <mergeCell ref="H79:H86"/>
    <mergeCell ref="I79:I86"/>
    <mergeCell ref="K79:K86"/>
    <mergeCell ref="L79:L86"/>
    <mergeCell ref="I16:I23"/>
    <mergeCell ref="L16:L23"/>
    <mergeCell ref="H16:H23"/>
    <mergeCell ref="H43:H50"/>
    <mergeCell ref="I43:I50"/>
    <mergeCell ref="K43:K50"/>
    <mergeCell ref="L43:L50"/>
    <mergeCell ref="H52:H59"/>
    <mergeCell ref="I52:I59"/>
    <mergeCell ref="K52:K59"/>
    <mergeCell ref="L52:L59"/>
    <mergeCell ref="H25:H32"/>
    <mergeCell ref="I25:I32"/>
    <mergeCell ref="K25:K32"/>
    <mergeCell ref="L25:L32"/>
    <mergeCell ref="H70:H77"/>
    <mergeCell ref="I70:I77"/>
    <mergeCell ref="I150:I158"/>
    <mergeCell ref="I223:I230"/>
    <mergeCell ref="L223:L230"/>
    <mergeCell ref="E36:F36"/>
    <mergeCell ref="E37:F37"/>
    <mergeCell ref="E40:F40"/>
    <mergeCell ref="E41:F41"/>
    <mergeCell ref="E187:F187"/>
    <mergeCell ref="E188:F188"/>
    <mergeCell ref="E189:F189"/>
    <mergeCell ref="E190:F190"/>
    <mergeCell ref="E191:F191"/>
    <mergeCell ref="E192:F192"/>
    <mergeCell ref="E193:F193"/>
    <mergeCell ref="E194:F194"/>
    <mergeCell ref="L150:L158"/>
    <mergeCell ref="I33:I40"/>
    <mergeCell ref="K33:K40"/>
    <mergeCell ref="L33:L40"/>
    <mergeCell ref="H61:H68"/>
    <mergeCell ref="I61:I68"/>
    <mergeCell ref="K61:K68"/>
    <mergeCell ref="L61:L68"/>
    <mergeCell ref="H97:H104"/>
  </mergeCells>
  <phoneticPr fontId="2" type="noConversion"/>
  <conditionalFormatting sqref="G7:G14">
    <cfRule type="top10" dxfId="77" priority="24" percent="1" rank="1"/>
  </conditionalFormatting>
  <conditionalFormatting sqref="G16:G23">
    <cfRule type="top10" dxfId="76" priority="22" percent="1" rank="1"/>
  </conditionalFormatting>
  <conditionalFormatting sqref="G25:G41">
    <cfRule type="top10" dxfId="75" priority="35" percent="1" rank="1"/>
  </conditionalFormatting>
  <conditionalFormatting sqref="G43:G50">
    <cfRule type="top10" dxfId="74" priority="21" percent="1" rank="1"/>
  </conditionalFormatting>
  <conditionalFormatting sqref="G52:G59">
    <cfRule type="top10" dxfId="73" priority="20" percent="1" rank="1"/>
  </conditionalFormatting>
  <conditionalFormatting sqref="G61:G68">
    <cfRule type="top10" dxfId="72" priority="19" percent="1" rank="1"/>
  </conditionalFormatting>
  <conditionalFormatting sqref="G70:G77">
    <cfRule type="top10" dxfId="71" priority="18" percent="1" rank="1"/>
  </conditionalFormatting>
  <conditionalFormatting sqref="G79:G86">
    <cfRule type="top10" dxfId="70" priority="17" percent="1" rank="1"/>
  </conditionalFormatting>
  <conditionalFormatting sqref="G88:G95">
    <cfRule type="top10" dxfId="69" priority="16" percent="1" rank="1"/>
  </conditionalFormatting>
  <conditionalFormatting sqref="G97:G104">
    <cfRule type="top10" dxfId="68" priority="34" percent="1" rank="1"/>
  </conditionalFormatting>
  <conditionalFormatting sqref="G106:G113">
    <cfRule type="top10" dxfId="67" priority="15" percent="1" rank="1"/>
  </conditionalFormatting>
  <conditionalFormatting sqref="G115:G122">
    <cfRule type="top10" dxfId="66" priority="14" percent="1" rank="1"/>
  </conditionalFormatting>
  <conditionalFormatting sqref="G124:G131">
    <cfRule type="top10" dxfId="65" priority="13" percent="1" rank="1"/>
  </conditionalFormatting>
  <conditionalFormatting sqref="G133:G140">
    <cfRule type="top10" dxfId="64" priority="12" percent="1" rank="1"/>
  </conditionalFormatting>
  <conditionalFormatting sqref="G142:G149">
    <cfRule type="top10" dxfId="63" priority="11" percent="1" rank="1"/>
  </conditionalFormatting>
  <conditionalFormatting sqref="G159">
    <cfRule type="top10" dxfId="62" priority="31" percent="1" rank="1"/>
    <cfRule type="top10" dxfId="61" priority="32" percent="1" rank="1"/>
  </conditionalFormatting>
  <conditionalFormatting sqref="G160:G167">
    <cfRule type="top10" dxfId="60" priority="10" percent="1" rank="1"/>
  </conditionalFormatting>
  <conditionalFormatting sqref="G169:G176">
    <cfRule type="top10" dxfId="59" priority="9" percent="1" rank="1"/>
  </conditionalFormatting>
  <conditionalFormatting sqref="G177">
    <cfRule type="top10" dxfId="58" priority="38" percent="1" rank="1"/>
    <cfRule type="top10" dxfId="57" priority="27" percent="1" rank="1"/>
    <cfRule type="top10" dxfId="56" priority="28" percent="1" rank="1"/>
    <cfRule type="top10" dxfId="55" priority="29" percent="1" rank="1"/>
    <cfRule type="top10" dxfId="54" priority="30" percent="1" rank="1"/>
  </conditionalFormatting>
  <conditionalFormatting sqref="G178:G185">
    <cfRule type="top10" dxfId="53" priority="8" percent="1" rank="1"/>
  </conditionalFormatting>
  <conditionalFormatting sqref="G187:G194">
    <cfRule type="top10" dxfId="52" priority="7" percent="1" rank="1"/>
  </conditionalFormatting>
  <conditionalFormatting sqref="G195">
    <cfRule type="top10" dxfId="51" priority="25" percent="1" rank="1"/>
    <cfRule type="top10" dxfId="50" priority="26" percent="1" rank="1"/>
  </conditionalFormatting>
  <conditionalFormatting sqref="G196:G203">
    <cfRule type="top10" dxfId="49" priority="6" percent="1" rank="1"/>
  </conditionalFormatting>
  <conditionalFormatting sqref="G204">
    <cfRule type="top10" dxfId="48" priority="33" percent="1" rank="1"/>
  </conditionalFormatting>
  <conditionalFormatting sqref="G205:G212">
    <cfRule type="top10" dxfId="47" priority="5" percent="1" rank="1"/>
  </conditionalFormatting>
  <conditionalFormatting sqref="G214:G230">
    <cfRule type="top10" dxfId="46" priority="4" percent="1" rank="1"/>
  </conditionalFormatting>
  <conditionalFormatting sqref="G232:G239">
    <cfRule type="top10" dxfId="45" priority="3" percent="1" rank="1"/>
  </conditionalFormatting>
  <conditionalFormatting sqref="G240:G248">
    <cfRule type="top10" dxfId="44" priority="37" percent="1" rank="1"/>
  </conditionalFormatting>
  <conditionalFormatting sqref="G249 G258">
    <cfRule type="top10" dxfId="43" priority="23" percent="1" rank="1"/>
  </conditionalFormatting>
  <conditionalFormatting sqref="G250:G257">
    <cfRule type="top10" dxfId="42" priority="2" percent="1" rank="1"/>
  </conditionalFormatting>
  <conditionalFormatting sqref="G259:G275">
    <cfRule type="top10" dxfId="41" priority="36" percent="1" rank="1"/>
  </conditionalFormatting>
  <conditionalFormatting sqref="G277:G284">
    <cfRule type="top10" dxfId="40" priority="1" percent="1" rank="1"/>
  </conditionalFormatting>
  <conditionalFormatting sqref="G285:G287">
    <cfRule type="top10" dxfId="39" priority="262" percent="1" rank="1"/>
  </conditionalFormatting>
  <printOptions horizontalCentered="1"/>
  <pageMargins left="0.39370078740157483" right="0" top="0.19685039370078741" bottom="0.19685039370078741" header="0" footer="0"/>
  <pageSetup paperSize="9" scale="83" fitToHeight="7" orientation="portrait" r:id="rId1"/>
  <headerFooter alignWithMargins="0">
    <oddFooter>&amp;R&amp;P</oddFooter>
  </headerFooter>
  <rowBreaks count="2" manualBreakCount="2">
    <brk id="84" max="12" man="1"/>
    <brk id="12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80"/>
  <sheetViews>
    <sheetView tabSelected="1" view="pageBreakPreview" zoomScale="67" zoomScaleNormal="100" zoomScaleSheetLayoutView="67" workbookViewId="0">
      <pane ySplit="5" topLeftCell="A6" activePane="bottomLeft" state="frozen"/>
      <selection pane="bottomLeft" activeCell="C16" sqref="C16"/>
    </sheetView>
  </sheetViews>
  <sheetFormatPr defaultColWidth="9.16796875" defaultRowHeight="15.75" x14ac:dyDescent="0.15"/>
  <cols>
    <col min="1" max="1" width="9.84375" style="30" customWidth="1"/>
    <col min="2" max="2" width="4.58203125" style="30" hidden="1" customWidth="1"/>
    <col min="3" max="3" width="43.69140625" style="93" customWidth="1"/>
    <col min="4" max="4" width="45.984375" style="30" customWidth="1"/>
    <col min="5" max="5" width="19.6875" style="441" customWidth="1"/>
    <col min="6" max="6" width="12.5390625" style="30" customWidth="1"/>
    <col min="7" max="7" width="9.9765625" style="30" bestFit="1" customWidth="1"/>
    <col min="8" max="8" width="9.16796875" style="32"/>
    <col min="9" max="9" width="28.5859375" style="32" customWidth="1"/>
    <col min="10" max="10" width="21.03515625" style="32" customWidth="1"/>
    <col min="11" max="16384" width="9.16796875" style="32"/>
  </cols>
  <sheetData>
    <row r="1" spans="1:12" ht="47.25" customHeight="1" x14ac:dyDescent="0.15">
      <c r="A1" s="520" t="s">
        <v>25</v>
      </c>
      <c r="B1" s="520"/>
      <c r="C1" s="520"/>
      <c r="D1" s="520"/>
      <c r="E1" s="520"/>
      <c r="F1" s="520"/>
      <c r="G1" s="98"/>
    </row>
    <row r="2" spans="1:12" ht="30" customHeight="1" x14ac:dyDescent="0.15">
      <c r="A2" s="519" t="s">
        <v>512</v>
      </c>
      <c r="B2" s="519"/>
      <c r="C2" s="519"/>
      <c r="D2" s="519"/>
      <c r="E2" s="519"/>
      <c r="F2" s="519"/>
    </row>
    <row r="3" spans="1:12" ht="30.6" customHeight="1" x14ac:dyDescent="0.15">
      <c r="A3" s="517" t="s">
        <v>403</v>
      </c>
      <c r="B3" s="517"/>
      <c r="C3" s="517"/>
      <c r="D3" s="517"/>
      <c r="E3" s="517"/>
      <c r="F3" s="517"/>
    </row>
    <row r="4" spans="1:12" ht="35.25" customHeight="1" thickBot="1" x14ac:dyDescent="0.2">
      <c r="A4" s="520" t="s">
        <v>175</v>
      </c>
      <c r="B4" s="520"/>
      <c r="C4" s="520"/>
      <c r="D4" s="520"/>
      <c r="E4" s="520"/>
      <c r="F4" s="520"/>
    </row>
    <row r="5" spans="1:12" ht="45" customHeight="1" thickBot="1" x14ac:dyDescent="0.25">
      <c r="A5" s="453" t="s">
        <v>24</v>
      </c>
      <c r="B5" s="454"/>
      <c r="C5" s="455" t="s">
        <v>1</v>
      </c>
      <c r="D5" s="454" t="s">
        <v>46</v>
      </c>
      <c r="E5" s="462" t="s">
        <v>396</v>
      </c>
      <c r="F5" s="456" t="s">
        <v>2</v>
      </c>
      <c r="G5" s="423" t="s">
        <v>511</v>
      </c>
    </row>
    <row r="6" spans="1:12" ht="18" x14ac:dyDescent="0.2">
      <c r="A6" s="468">
        <v>1</v>
      </c>
      <c r="B6" s="457"/>
      <c r="C6" s="469" t="s">
        <v>224</v>
      </c>
      <c r="D6" s="179" t="s">
        <v>90</v>
      </c>
      <c r="E6" s="463">
        <v>42</v>
      </c>
      <c r="F6" s="470">
        <v>1</v>
      </c>
      <c r="G6" s="45" t="s">
        <v>427</v>
      </c>
    </row>
    <row r="7" spans="1:12" ht="18" x14ac:dyDescent="0.2">
      <c r="A7" s="471">
        <v>2</v>
      </c>
      <c r="B7" s="100"/>
      <c r="C7" s="472" t="s">
        <v>107</v>
      </c>
      <c r="D7" s="179" t="s">
        <v>99</v>
      </c>
      <c r="E7" s="464">
        <v>42</v>
      </c>
      <c r="F7" s="473">
        <v>2</v>
      </c>
      <c r="G7" s="45">
        <v>88899</v>
      </c>
    </row>
    <row r="8" spans="1:12" ht="18" x14ac:dyDescent="0.2">
      <c r="A8" s="471">
        <v>3</v>
      </c>
      <c r="B8" s="100"/>
      <c r="C8" s="474" t="s">
        <v>354</v>
      </c>
      <c r="D8" s="179" t="s">
        <v>95</v>
      </c>
      <c r="E8" s="464">
        <v>40</v>
      </c>
      <c r="F8" s="473">
        <v>3</v>
      </c>
      <c r="G8" s="13"/>
    </row>
    <row r="9" spans="1:12" ht="18" x14ac:dyDescent="0.2">
      <c r="A9" s="458">
        <v>4</v>
      </c>
      <c r="B9" s="459"/>
      <c r="C9" s="162" t="s">
        <v>121</v>
      </c>
      <c r="D9" s="106" t="s">
        <v>99</v>
      </c>
      <c r="E9" s="464">
        <v>39</v>
      </c>
      <c r="F9" s="460">
        <v>4</v>
      </c>
      <c r="I9" s="316"/>
      <c r="J9" s="332"/>
      <c r="K9" s="43"/>
    </row>
    <row r="10" spans="1:12" ht="18" x14ac:dyDescent="0.15">
      <c r="A10" s="458">
        <v>5</v>
      </c>
      <c r="B10" s="459"/>
      <c r="C10" s="185" t="s">
        <v>283</v>
      </c>
      <c r="D10" s="424" t="s">
        <v>97</v>
      </c>
      <c r="E10" s="464">
        <v>39</v>
      </c>
      <c r="F10" s="460">
        <v>4</v>
      </c>
      <c r="I10" s="316"/>
      <c r="J10" s="332"/>
      <c r="K10" s="43"/>
    </row>
    <row r="11" spans="1:12" ht="18" x14ac:dyDescent="0.15">
      <c r="A11" s="458">
        <v>6</v>
      </c>
      <c r="B11" s="459"/>
      <c r="C11" s="185" t="s">
        <v>285</v>
      </c>
      <c r="D11" s="424" t="s">
        <v>97</v>
      </c>
      <c r="E11" s="464">
        <v>39</v>
      </c>
      <c r="F11" s="460">
        <v>4</v>
      </c>
      <c r="I11" s="184"/>
      <c r="J11" s="332"/>
      <c r="K11" s="43"/>
    </row>
    <row r="12" spans="1:12" ht="18" x14ac:dyDescent="0.2">
      <c r="A12" s="458">
        <v>7</v>
      </c>
      <c r="B12" s="459"/>
      <c r="C12" s="168" t="s">
        <v>357</v>
      </c>
      <c r="D12" s="424" t="s">
        <v>95</v>
      </c>
      <c r="E12" s="464">
        <v>39</v>
      </c>
      <c r="F12" s="460">
        <v>4</v>
      </c>
      <c r="I12" s="184"/>
      <c r="J12" s="332"/>
      <c r="K12" s="43"/>
    </row>
    <row r="13" spans="1:12" s="30" customFormat="1" ht="18" x14ac:dyDescent="0.2">
      <c r="A13" s="458">
        <v>8</v>
      </c>
      <c r="B13" s="459"/>
      <c r="C13" s="168" t="s">
        <v>355</v>
      </c>
      <c r="D13" s="424" t="s">
        <v>95</v>
      </c>
      <c r="E13" s="464">
        <v>39</v>
      </c>
      <c r="F13" s="460">
        <v>4</v>
      </c>
      <c r="G13" s="27"/>
      <c r="H13" s="32"/>
      <c r="I13" s="160"/>
      <c r="J13" s="332"/>
      <c r="K13" s="43"/>
      <c r="L13" s="32"/>
    </row>
    <row r="14" spans="1:12" s="30" customFormat="1" ht="18" x14ac:dyDescent="0.2">
      <c r="A14" s="458">
        <v>9</v>
      </c>
      <c r="B14" s="459"/>
      <c r="C14" s="108" t="s">
        <v>252</v>
      </c>
      <c r="D14" s="106" t="s">
        <v>104</v>
      </c>
      <c r="E14" s="464">
        <v>38</v>
      </c>
      <c r="F14" s="460">
        <v>5</v>
      </c>
      <c r="H14" s="32"/>
      <c r="I14" s="32"/>
      <c r="J14" s="32"/>
      <c r="K14" s="32"/>
      <c r="L14" s="32"/>
    </row>
    <row r="15" spans="1:12" s="30" customFormat="1" ht="18" x14ac:dyDescent="0.2">
      <c r="A15" s="458">
        <v>10</v>
      </c>
      <c r="B15" s="459"/>
      <c r="C15" s="168" t="s">
        <v>353</v>
      </c>
      <c r="D15" s="106" t="s">
        <v>99</v>
      </c>
      <c r="E15" s="464">
        <v>38</v>
      </c>
      <c r="F15" s="460">
        <v>5</v>
      </c>
      <c r="H15" s="32"/>
      <c r="I15" s="331"/>
      <c r="J15" s="332"/>
      <c r="K15" s="43"/>
    </row>
    <row r="16" spans="1:12" s="30" customFormat="1" ht="18" x14ac:dyDescent="0.15">
      <c r="A16" s="458">
        <v>11</v>
      </c>
      <c r="B16" s="459"/>
      <c r="C16" s="185" t="s">
        <v>284</v>
      </c>
      <c r="D16" s="106" t="s">
        <v>97</v>
      </c>
      <c r="E16" s="464">
        <v>38</v>
      </c>
      <c r="F16" s="460">
        <v>5</v>
      </c>
      <c r="G16" s="142"/>
      <c r="H16" s="32"/>
      <c r="I16" s="316"/>
      <c r="J16" s="332"/>
      <c r="K16" s="43"/>
      <c r="L16" s="32"/>
    </row>
    <row r="17" spans="1:12" s="30" customFormat="1" ht="18" x14ac:dyDescent="0.2">
      <c r="A17" s="458">
        <v>12</v>
      </c>
      <c r="B17" s="459"/>
      <c r="C17" s="172" t="s">
        <v>243</v>
      </c>
      <c r="D17" s="106" t="s">
        <v>91</v>
      </c>
      <c r="E17" s="464">
        <v>37</v>
      </c>
      <c r="F17" s="460">
        <v>6</v>
      </c>
      <c r="H17" s="32"/>
      <c r="I17" s="184"/>
      <c r="J17" s="332"/>
      <c r="K17" s="43"/>
      <c r="L17" s="32"/>
    </row>
    <row r="18" spans="1:12" s="30" customFormat="1" ht="18" x14ac:dyDescent="0.2">
      <c r="A18" s="458">
        <v>13</v>
      </c>
      <c r="B18" s="459"/>
      <c r="C18" s="172" t="s">
        <v>244</v>
      </c>
      <c r="D18" s="106" t="s">
        <v>91</v>
      </c>
      <c r="E18" s="464">
        <v>36</v>
      </c>
      <c r="F18" s="460">
        <v>7</v>
      </c>
      <c r="H18" s="32"/>
      <c r="I18" s="316"/>
      <c r="J18" s="332"/>
      <c r="K18" s="43"/>
      <c r="L18" s="32"/>
    </row>
    <row r="19" spans="1:12" s="30" customFormat="1" ht="18" x14ac:dyDescent="0.15">
      <c r="A19" s="458">
        <v>14</v>
      </c>
      <c r="B19" s="459"/>
      <c r="C19" s="185" t="s">
        <v>286</v>
      </c>
      <c r="D19" s="106" t="s">
        <v>97</v>
      </c>
      <c r="E19" s="464">
        <v>36</v>
      </c>
      <c r="F19" s="460">
        <v>7</v>
      </c>
      <c r="H19" s="32"/>
      <c r="I19" s="317"/>
      <c r="J19" s="332"/>
      <c r="K19" s="43"/>
      <c r="L19" s="32"/>
    </row>
    <row r="20" spans="1:12" s="30" customFormat="1" ht="18" x14ac:dyDescent="0.2">
      <c r="A20" s="458">
        <v>15</v>
      </c>
      <c r="B20" s="459"/>
      <c r="C20" s="168" t="s">
        <v>208</v>
      </c>
      <c r="D20" s="106" t="s">
        <v>103</v>
      </c>
      <c r="E20" s="464">
        <v>35</v>
      </c>
      <c r="F20" s="460">
        <v>8</v>
      </c>
      <c r="G20" s="27"/>
      <c r="H20" s="32"/>
      <c r="I20" s="32"/>
      <c r="J20" s="32"/>
      <c r="K20" s="32"/>
      <c r="L20" s="32"/>
    </row>
    <row r="21" spans="1:12" s="30" customFormat="1" ht="18" x14ac:dyDescent="0.2">
      <c r="A21" s="458">
        <v>16</v>
      </c>
      <c r="B21" s="459"/>
      <c r="C21" s="165" t="s">
        <v>249</v>
      </c>
      <c r="D21" s="106" t="s">
        <v>91</v>
      </c>
      <c r="E21" s="463">
        <v>35</v>
      </c>
      <c r="F21" s="460">
        <v>8</v>
      </c>
      <c r="G21" s="142"/>
      <c r="H21" s="32"/>
      <c r="I21" s="32"/>
      <c r="J21" s="32"/>
      <c r="K21" s="32"/>
      <c r="L21" s="32"/>
    </row>
    <row r="22" spans="1:12" s="30" customFormat="1" ht="18" x14ac:dyDescent="0.15">
      <c r="A22" s="458">
        <v>17</v>
      </c>
      <c r="B22" s="459"/>
      <c r="C22" s="424" t="s">
        <v>280</v>
      </c>
      <c r="D22" s="106" t="s">
        <v>96</v>
      </c>
      <c r="E22" s="464">
        <v>33</v>
      </c>
      <c r="F22" s="460">
        <v>9</v>
      </c>
      <c r="G22" s="27"/>
      <c r="H22" s="32"/>
      <c r="I22" s="32"/>
      <c r="J22" s="32"/>
      <c r="K22" s="32"/>
      <c r="L22" s="32"/>
    </row>
    <row r="23" spans="1:12" s="30" customFormat="1" ht="18" x14ac:dyDescent="0.2">
      <c r="A23" s="458">
        <v>18</v>
      </c>
      <c r="B23" s="459"/>
      <c r="C23" s="165" t="s">
        <v>245</v>
      </c>
      <c r="D23" s="106" t="s">
        <v>91</v>
      </c>
      <c r="E23" s="464">
        <v>33</v>
      </c>
      <c r="F23" s="460">
        <v>9</v>
      </c>
      <c r="G23" s="27"/>
      <c r="H23" s="32"/>
      <c r="I23" s="192"/>
      <c r="J23" s="332"/>
      <c r="K23" s="43"/>
      <c r="L23" s="93"/>
    </row>
    <row r="24" spans="1:12" s="30" customFormat="1" ht="18" x14ac:dyDescent="0.2">
      <c r="A24" s="458">
        <v>19</v>
      </c>
      <c r="B24" s="459"/>
      <c r="C24" s="162" t="s">
        <v>200</v>
      </c>
      <c r="D24" s="106" t="s">
        <v>93</v>
      </c>
      <c r="E24" s="464">
        <v>32</v>
      </c>
      <c r="F24" s="460">
        <v>10</v>
      </c>
      <c r="H24" s="32"/>
      <c r="I24" s="32"/>
      <c r="J24" s="32"/>
      <c r="K24" s="32"/>
      <c r="L24" s="32"/>
    </row>
    <row r="25" spans="1:12" s="30" customFormat="1" ht="18" x14ac:dyDescent="0.2">
      <c r="A25" s="458">
        <v>20</v>
      </c>
      <c r="B25" s="459"/>
      <c r="C25" s="162" t="s">
        <v>134</v>
      </c>
      <c r="D25" s="106" t="s">
        <v>133</v>
      </c>
      <c r="E25" s="464">
        <v>32</v>
      </c>
      <c r="F25" s="460">
        <v>10</v>
      </c>
      <c r="H25" s="32"/>
      <c r="I25" s="32"/>
      <c r="J25" s="32"/>
      <c r="K25" s="32"/>
      <c r="L25" s="32"/>
    </row>
    <row r="26" spans="1:12" s="30" customFormat="1" ht="18" x14ac:dyDescent="0.2">
      <c r="A26" s="458">
        <v>21</v>
      </c>
      <c r="B26" s="459"/>
      <c r="C26" s="162" t="s">
        <v>124</v>
      </c>
      <c r="D26" s="106" t="s">
        <v>101</v>
      </c>
      <c r="E26" s="464">
        <v>32</v>
      </c>
      <c r="F26" s="460">
        <v>10</v>
      </c>
      <c r="H26" s="32"/>
      <c r="I26" s="160"/>
      <c r="J26" s="332"/>
      <c r="K26" s="43"/>
      <c r="L26" s="32"/>
    </row>
    <row r="27" spans="1:12" s="30" customFormat="1" ht="18" x14ac:dyDescent="0.2">
      <c r="A27" s="458">
        <v>22</v>
      </c>
      <c r="B27" s="459"/>
      <c r="C27" s="168" t="s">
        <v>361</v>
      </c>
      <c r="D27" s="106" t="s">
        <v>95</v>
      </c>
      <c r="E27" s="464">
        <v>32</v>
      </c>
      <c r="F27" s="460">
        <v>10</v>
      </c>
      <c r="H27" s="32"/>
      <c r="I27" s="160"/>
      <c r="J27" s="332"/>
      <c r="K27" s="43"/>
      <c r="L27" s="32"/>
    </row>
    <row r="28" spans="1:12" s="30" customFormat="1" ht="18" x14ac:dyDescent="0.2">
      <c r="A28" s="458">
        <v>23</v>
      </c>
      <c r="B28" s="459"/>
      <c r="C28" s="110" t="s">
        <v>118</v>
      </c>
      <c r="D28" s="106" t="s">
        <v>90</v>
      </c>
      <c r="E28" s="464">
        <v>32</v>
      </c>
      <c r="F28" s="460">
        <v>10</v>
      </c>
      <c r="H28" s="32"/>
      <c r="I28" s="160"/>
      <c r="J28" s="332"/>
      <c r="K28" s="43"/>
      <c r="L28" s="32"/>
    </row>
    <row r="29" spans="1:12" s="30" customFormat="1" ht="18" x14ac:dyDescent="0.2">
      <c r="A29" s="458">
        <v>24</v>
      </c>
      <c r="B29" s="459"/>
      <c r="C29" s="162" t="s">
        <v>298</v>
      </c>
      <c r="D29" s="106" t="s">
        <v>101</v>
      </c>
      <c r="E29" s="464">
        <v>32</v>
      </c>
      <c r="F29" s="460">
        <v>10</v>
      </c>
      <c r="H29" s="32"/>
      <c r="I29" s="316"/>
      <c r="J29" s="332"/>
      <c r="K29" s="43"/>
      <c r="L29" s="32"/>
    </row>
    <row r="30" spans="1:12" s="30" customFormat="1" ht="18" x14ac:dyDescent="0.2">
      <c r="A30" s="458">
        <v>25</v>
      </c>
      <c r="B30" s="459"/>
      <c r="C30" s="425" t="s">
        <v>125</v>
      </c>
      <c r="D30" s="106" t="s">
        <v>101</v>
      </c>
      <c r="E30" s="464">
        <v>31</v>
      </c>
      <c r="F30" s="460">
        <v>11</v>
      </c>
      <c r="H30" s="32"/>
      <c r="I30" s="333"/>
      <c r="J30" s="332"/>
      <c r="K30" s="43"/>
      <c r="L30" s="32"/>
    </row>
    <row r="31" spans="1:12" s="30" customFormat="1" ht="18" x14ac:dyDescent="0.2">
      <c r="A31" s="458">
        <v>26</v>
      </c>
      <c r="B31" s="459"/>
      <c r="C31" s="108" t="s">
        <v>119</v>
      </c>
      <c r="D31" s="106" t="s">
        <v>92</v>
      </c>
      <c r="E31" s="464">
        <v>31</v>
      </c>
      <c r="F31" s="460">
        <v>11</v>
      </c>
      <c r="H31" s="32"/>
      <c r="I31" s="160"/>
      <c r="J31" s="332"/>
      <c r="K31" s="43"/>
      <c r="L31" s="32"/>
    </row>
    <row r="32" spans="1:12" s="30" customFormat="1" ht="18" x14ac:dyDescent="0.2">
      <c r="A32" s="458">
        <v>27</v>
      </c>
      <c r="B32" s="459"/>
      <c r="C32" s="108" t="s">
        <v>105</v>
      </c>
      <c r="D32" s="106" t="s">
        <v>104</v>
      </c>
      <c r="E32" s="464">
        <v>31</v>
      </c>
      <c r="F32" s="460">
        <v>11</v>
      </c>
      <c r="H32" s="32"/>
      <c r="I32" s="32"/>
      <c r="J32" s="32"/>
      <c r="K32" s="32"/>
      <c r="L32" s="32"/>
    </row>
    <row r="33" spans="1:13" s="30" customFormat="1" ht="18" x14ac:dyDescent="0.2">
      <c r="A33" s="458">
        <v>28</v>
      </c>
      <c r="B33" s="459"/>
      <c r="C33" s="162" t="s">
        <v>348</v>
      </c>
      <c r="D33" s="106" t="s">
        <v>99</v>
      </c>
      <c r="E33" s="464">
        <v>31</v>
      </c>
      <c r="F33" s="460">
        <v>11</v>
      </c>
      <c r="H33" s="32"/>
      <c r="I33" s="160"/>
      <c r="J33" s="332"/>
      <c r="K33" s="43"/>
      <c r="L33" s="32"/>
    </row>
    <row r="34" spans="1:13" s="30" customFormat="1" ht="18" x14ac:dyDescent="0.2">
      <c r="A34" s="458">
        <v>29</v>
      </c>
      <c r="B34" s="459"/>
      <c r="C34" s="185" t="s">
        <v>290</v>
      </c>
      <c r="D34" s="106" t="s">
        <v>97</v>
      </c>
      <c r="E34" s="464">
        <v>31</v>
      </c>
      <c r="F34" s="460">
        <v>11</v>
      </c>
      <c r="H34" s="32"/>
      <c r="I34" s="331"/>
      <c r="J34" s="332"/>
      <c r="K34" s="43"/>
      <c r="L34" s="32"/>
    </row>
    <row r="35" spans="1:13" s="30" customFormat="1" ht="18" x14ac:dyDescent="0.15">
      <c r="A35" s="458">
        <v>30</v>
      </c>
      <c r="B35" s="459"/>
      <c r="C35" s="231" t="s">
        <v>276</v>
      </c>
      <c r="D35" s="106" t="s">
        <v>94</v>
      </c>
      <c r="E35" s="465">
        <v>30</v>
      </c>
      <c r="F35" s="460">
        <v>12</v>
      </c>
      <c r="G35" s="27"/>
      <c r="H35" s="32"/>
      <c r="I35" s="192"/>
      <c r="J35" s="332"/>
      <c r="K35" s="43"/>
      <c r="L35" s="32"/>
    </row>
    <row r="36" spans="1:13" s="30" customFormat="1" ht="18" x14ac:dyDescent="0.2">
      <c r="A36" s="458">
        <v>31</v>
      </c>
      <c r="B36" s="459"/>
      <c r="C36" s="162" t="s">
        <v>299</v>
      </c>
      <c r="D36" s="106" t="s">
        <v>101</v>
      </c>
      <c r="E36" s="464">
        <v>30</v>
      </c>
      <c r="F36" s="460">
        <v>12</v>
      </c>
      <c r="G36" s="142"/>
      <c r="H36" s="32"/>
      <c r="I36" s="160"/>
      <c r="J36" s="332"/>
      <c r="K36" s="43"/>
      <c r="M36" s="142"/>
    </row>
    <row r="37" spans="1:13" s="30" customFormat="1" ht="18" x14ac:dyDescent="0.2">
      <c r="A37" s="458">
        <v>32</v>
      </c>
      <c r="B37" s="459"/>
      <c r="C37" s="110" t="s">
        <v>221</v>
      </c>
      <c r="D37" s="106" t="s">
        <v>90</v>
      </c>
      <c r="E37" s="464">
        <v>30</v>
      </c>
      <c r="F37" s="460">
        <v>12</v>
      </c>
      <c r="G37" s="142"/>
      <c r="H37" s="32"/>
      <c r="I37" s="333"/>
      <c r="J37" s="332"/>
      <c r="K37" s="43"/>
      <c r="M37" s="27"/>
    </row>
    <row r="38" spans="1:13" s="30" customFormat="1" ht="18" x14ac:dyDescent="0.2">
      <c r="A38" s="458">
        <v>33</v>
      </c>
      <c r="B38" s="459"/>
      <c r="C38" s="165" t="s">
        <v>248</v>
      </c>
      <c r="D38" s="106" t="s">
        <v>91</v>
      </c>
      <c r="E38" s="464">
        <v>29</v>
      </c>
      <c r="F38" s="460">
        <v>13</v>
      </c>
      <c r="G38" s="27"/>
      <c r="H38" s="32"/>
      <c r="I38" s="32"/>
      <c r="J38" s="32"/>
      <c r="K38" s="32"/>
      <c r="L38" s="32"/>
    </row>
    <row r="39" spans="1:13" s="30" customFormat="1" ht="18" x14ac:dyDescent="0.15">
      <c r="A39" s="458">
        <v>34</v>
      </c>
      <c r="B39" s="459"/>
      <c r="C39" s="106" t="s">
        <v>279</v>
      </c>
      <c r="D39" s="106" t="s">
        <v>96</v>
      </c>
      <c r="E39" s="464">
        <v>28</v>
      </c>
      <c r="F39" s="460">
        <v>14</v>
      </c>
      <c r="G39" s="27"/>
      <c r="H39" s="32"/>
      <c r="I39" s="192"/>
      <c r="J39" s="332"/>
      <c r="K39" s="43"/>
      <c r="L39" s="32"/>
    </row>
    <row r="40" spans="1:13" s="30" customFormat="1" ht="18" x14ac:dyDescent="0.2">
      <c r="A40" s="458">
        <v>35</v>
      </c>
      <c r="B40" s="459"/>
      <c r="C40" s="168" t="s">
        <v>358</v>
      </c>
      <c r="D40" s="106" t="s">
        <v>95</v>
      </c>
      <c r="E40" s="464">
        <v>28</v>
      </c>
      <c r="F40" s="460">
        <v>14</v>
      </c>
      <c r="G40" s="27"/>
      <c r="H40" s="32"/>
      <c r="I40" s="316"/>
      <c r="J40" s="332"/>
      <c r="K40" s="43"/>
    </row>
    <row r="41" spans="1:13" s="30" customFormat="1" ht="18" x14ac:dyDescent="0.2">
      <c r="A41" s="458">
        <v>36</v>
      </c>
      <c r="B41" s="459"/>
      <c r="C41" s="110" t="s">
        <v>306</v>
      </c>
      <c r="D41" s="106" t="s">
        <v>98</v>
      </c>
      <c r="E41" s="464">
        <v>28</v>
      </c>
      <c r="F41" s="460">
        <v>14</v>
      </c>
      <c r="G41" s="27"/>
      <c r="H41" s="32"/>
      <c r="I41" s="333"/>
      <c r="J41" s="332"/>
      <c r="K41" s="43"/>
    </row>
    <row r="42" spans="1:13" s="30" customFormat="1" ht="18" x14ac:dyDescent="0.2">
      <c r="A42" s="458">
        <v>37</v>
      </c>
      <c r="B42" s="459"/>
      <c r="C42" s="162" t="s">
        <v>351</v>
      </c>
      <c r="D42" s="106" t="s">
        <v>99</v>
      </c>
      <c r="E42" s="464">
        <v>28</v>
      </c>
      <c r="F42" s="460">
        <v>14</v>
      </c>
      <c r="G42" s="27"/>
      <c r="H42" s="32"/>
      <c r="I42" s="160"/>
      <c r="J42" s="332"/>
      <c r="K42" s="43"/>
      <c r="M42" s="27"/>
    </row>
    <row r="43" spans="1:13" s="30" customFormat="1" ht="18" x14ac:dyDescent="0.2">
      <c r="A43" s="458">
        <v>38</v>
      </c>
      <c r="B43" s="459"/>
      <c r="C43" s="165" t="s">
        <v>250</v>
      </c>
      <c r="D43" s="106" t="s">
        <v>91</v>
      </c>
      <c r="E43" s="464">
        <v>27</v>
      </c>
      <c r="F43" s="460">
        <v>15</v>
      </c>
      <c r="H43" s="32"/>
      <c r="I43" s="32"/>
      <c r="J43" s="32"/>
      <c r="K43" s="32"/>
      <c r="L43" s="32"/>
    </row>
    <row r="44" spans="1:13" s="30" customFormat="1" ht="18" x14ac:dyDescent="0.15">
      <c r="A44" s="458">
        <v>39</v>
      </c>
      <c r="B44" s="459"/>
      <c r="C44" s="106" t="s">
        <v>269</v>
      </c>
      <c r="D44" s="106" t="s">
        <v>94</v>
      </c>
      <c r="E44" s="464">
        <v>27</v>
      </c>
      <c r="F44" s="460">
        <v>15</v>
      </c>
      <c r="H44" s="32"/>
      <c r="I44" s="32"/>
      <c r="J44" s="32"/>
      <c r="K44" s="32"/>
      <c r="L44" s="32"/>
    </row>
    <row r="45" spans="1:13" s="30" customFormat="1" ht="18" x14ac:dyDescent="0.15">
      <c r="A45" s="458">
        <v>40</v>
      </c>
      <c r="B45" s="459"/>
      <c r="C45" s="424" t="s">
        <v>270</v>
      </c>
      <c r="D45" s="424" t="s">
        <v>94</v>
      </c>
      <c r="E45" s="463">
        <v>27</v>
      </c>
      <c r="F45" s="460">
        <v>15</v>
      </c>
      <c r="H45" s="32"/>
      <c r="I45" s="32"/>
      <c r="J45" s="32"/>
      <c r="K45" s="32"/>
      <c r="L45" s="32"/>
    </row>
    <row r="46" spans="1:13" s="30" customFormat="1" ht="18" x14ac:dyDescent="0.15">
      <c r="A46" s="458">
        <v>41</v>
      </c>
      <c r="B46" s="459"/>
      <c r="C46" s="185" t="s">
        <v>288</v>
      </c>
      <c r="D46" s="106" t="s">
        <v>97</v>
      </c>
      <c r="E46" s="464">
        <v>27</v>
      </c>
      <c r="F46" s="460">
        <v>15</v>
      </c>
      <c r="H46" s="32"/>
      <c r="I46" s="32"/>
      <c r="J46" s="32"/>
      <c r="K46" s="32"/>
      <c r="L46" s="32"/>
    </row>
    <row r="47" spans="1:13" s="30" customFormat="1" ht="18" x14ac:dyDescent="0.15">
      <c r="A47" s="458">
        <v>42</v>
      </c>
      <c r="B47" s="459"/>
      <c r="C47" s="185" t="s">
        <v>289</v>
      </c>
      <c r="D47" s="106" t="s">
        <v>97</v>
      </c>
      <c r="E47" s="464">
        <v>27</v>
      </c>
      <c r="F47" s="460">
        <v>15</v>
      </c>
      <c r="H47" s="32"/>
      <c r="I47" s="32"/>
      <c r="J47" s="32"/>
      <c r="K47" s="32"/>
      <c r="L47" s="32"/>
    </row>
    <row r="48" spans="1:13" s="30" customFormat="1" ht="18" x14ac:dyDescent="0.2">
      <c r="A48" s="458">
        <v>43</v>
      </c>
      <c r="B48" s="459"/>
      <c r="C48" s="108" t="s">
        <v>129</v>
      </c>
      <c r="D48" s="106" t="s">
        <v>104</v>
      </c>
      <c r="E48" s="464">
        <v>27</v>
      </c>
      <c r="F48" s="460">
        <v>15</v>
      </c>
      <c r="H48" s="32"/>
      <c r="I48" s="32"/>
      <c r="J48" s="32"/>
      <c r="K48" s="32"/>
      <c r="L48" s="32"/>
    </row>
    <row r="49" spans="1:12" s="30" customFormat="1" ht="18" x14ac:dyDescent="0.2">
      <c r="A49" s="458">
        <v>44</v>
      </c>
      <c r="B49" s="459"/>
      <c r="C49" s="162" t="s">
        <v>241</v>
      </c>
      <c r="D49" s="106" t="s">
        <v>133</v>
      </c>
      <c r="E49" s="464">
        <v>27</v>
      </c>
      <c r="F49" s="460">
        <v>15</v>
      </c>
      <c r="H49" s="32"/>
      <c r="I49" s="32"/>
      <c r="J49" s="32"/>
      <c r="K49" s="32"/>
      <c r="L49" s="32"/>
    </row>
    <row r="50" spans="1:12" s="30" customFormat="1" ht="18" x14ac:dyDescent="0.2">
      <c r="A50" s="458">
        <v>45</v>
      </c>
      <c r="B50" s="459"/>
      <c r="C50" s="162" t="s">
        <v>197</v>
      </c>
      <c r="D50" s="106" t="s">
        <v>93</v>
      </c>
      <c r="E50" s="464">
        <v>26</v>
      </c>
      <c r="F50" s="460">
        <v>16</v>
      </c>
      <c r="H50" s="32"/>
      <c r="I50" s="32"/>
      <c r="J50" s="32"/>
      <c r="K50" s="32"/>
      <c r="L50" s="32"/>
    </row>
    <row r="51" spans="1:12" s="30" customFormat="1" ht="18" x14ac:dyDescent="0.2">
      <c r="A51" s="458">
        <v>46</v>
      </c>
      <c r="B51" s="459"/>
      <c r="C51" s="108" t="s">
        <v>106</v>
      </c>
      <c r="D51" s="106" t="s">
        <v>104</v>
      </c>
      <c r="E51" s="464">
        <v>26</v>
      </c>
      <c r="F51" s="460">
        <v>16</v>
      </c>
      <c r="H51" s="32"/>
      <c r="I51" s="32"/>
      <c r="J51" s="32"/>
      <c r="K51" s="32"/>
      <c r="L51" s="32"/>
    </row>
    <row r="52" spans="1:12" s="30" customFormat="1" ht="18" x14ac:dyDescent="0.2">
      <c r="A52" s="458">
        <v>47</v>
      </c>
      <c r="B52" s="459"/>
      <c r="C52" s="225" t="s">
        <v>107</v>
      </c>
      <c r="D52" s="106" t="s">
        <v>104</v>
      </c>
      <c r="E52" s="465">
        <v>26</v>
      </c>
      <c r="F52" s="460">
        <v>16</v>
      </c>
      <c r="H52" s="32"/>
      <c r="I52" s="32"/>
      <c r="J52" s="32"/>
      <c r="K52" s="32"/>
      <c r="L52" s="32"/>
    </row>
    <row r="53" spans="1:12" s="30" customFormat="1" ht="18" x14ac:dyDescent="0.2">
      <c r="A53" s="458">
        <v>48</v>
      </c>
      <c r="B53" s="459"/>
      <c r="C53" s="167" t="s">
        <v>218</v>
      </c>
      <c r="D53" s="106" t="s">
        <v>110</v>
      </c>
      <c r="E53" s="464">
        <v>26</v>
      </c>
      <c r="F53" s="460">
        <v>16</v>
      </c>
      <c r="H53" s="32"/>
      <c r="I53" s="32"/>
      <c r="J53" s="32"/>
      <c r="K53" s="32"/>
      <c r="L53" s="32"/>
    </row>
    <row r="54" spans="1:12" s="30" customFormat="1" ht="18" x14ac:dyDescent="0.2">
      <c r="A54" s="458">
        <v>49</v>
      </c>
      <c r="B54" s="459"/>
      <c r="C54" s="162" t="s">
        <v>237</v>
      </c>
      <c r="D54" s="106" t="s">
        <v>133</v>
      </c>
      <c r="E54" s="464">
        <v>26</v>
      </c>
      <c r="F54" s="460">
        <v>16</v>
      </c>
      <c r="H54" s="32"/>
      <c r="I54" s="32"/>
      <c r="J54" s="32"/>
      <c r="K54" s="32"/>
      <c r="L54" s="32"/>
    </row>
    <row r="55" spans="1:12" s="30" customFormat="1" ht="18" x14ac:dyDescent="0.2">
      <c r="A55" s="458">
        <v>50</v>
      </c>
      <c r="B55" s="459"/>
      <c r="C55" s="168" t="s">
        <v>356</v>
      </c>
      <c r="D55" s="106" t="s">
        <v>95</v>
      </c>
      <c r="E55" s="464">
        <v>25</v>
      </c>
      <c r="F55" s="460">
        <v>17</v>
      </c>
      <c r="H55" s="32"/>
      <c r="I55" s="32"/>
      <c r="J55" s="32"/>
      <c r="K55" s="32"/>
      <c r="L55" s="32"/>
    </row>
    <row r="56" spans="1:12" s="30" customFormat="1" ht="18" x14ac:dyDescent="0.15">
      <c r="A56" s="458">
        <v>51</v>
      </c>
      <c r="B56" s="459"/>
      <c r="C56" s="185" t="s">
        <v>287</v>
      </c>
      <c r="D56" s="106" t="s">
        <v>97</v>
      </c>
      <c r="E56" s="464">
        <v>25</v>
      </c>
      <c r="F56" s="460">
        <v>17</v>
      </c>
      <c r="H56" s="32"/>
      <c r="I56" s="32"/>
      <c r="J56" s="32"/>
      <c r="K56" s="32"/>
      <c r="L56" s="32"/>
    </row>
    <row r="57" spans="1:12" s="30" customFormat="1" ht="18" x14ac:dyDescent="0.2">
      <c r="A57" s="458">
        <v>52</v>
      </c>
      <c r="B57" s="459"/>
      <c r="C57" s="167" t="s">
        <v>217</v>
      </c>
      <c r="D57" s="106" t="s">
        <v>110</v>
      </c>
      <c r="E57" s="464">
        <v>25</v>
      </c>
      <c r="F57" s="460">
        <v>17</v>
      </c>
      <c r="H57" s="32"/>
      <c r="I57" s="32"/>
      <c r="J57" s="32"/>
      <c r="K57" s="32"/>
      <c r="L57" s="32"/>
    </row>
    <row r="58" spans="1:12" s="30" customFormat="1" ht="18" x14ac:dyDescent="0.2">
      <c r="A58" s="458">
        <v>53</v>
      </c>
      <c r="B58" s="459"/>
      <c r="C58" s="162" t="s">
        <v>242</v>
      </c>
      <c r="D58" s="106" t="s">
        <v>133</v>
      </c>
      <c r="E58" s="464">
        <v>25</v>
      </c>
      <c r="F58" s="460">
        <v>17</v>
      </c>
      <c r="H58" s="32"/>
      <c r="I58" s="32"/>
      <c r="J58" s="32"/>
      <c r="K58" s="32"/>
      <c r="L58" s="32"/>
    </row>
    <row r="59" spans="1:12" s="30" customFormat="1" ht="18" x14ac:dyDescent="0.2">
      <c r="A59" s="458">
        <v>54</v>
      </c>
      <c r="B59" s="459"/>
      <c r="C59" s="165" t="s">
        <v>246</v>
      </c>
      <c r="D59" s="106" t="s">
        <v>91</v>
      </c>
      <c r="E59" s="464">
        <v>24</v>
      </c>
      <c r="F59" s="460">
        <v>18</v>
      </c>
      <c r="H59" s="32"/>
      <c r="I59" s="32"/>
      <c r="J59" s="32"/>
      <c r="K59" s="32"/>
      <c r="L59" s="32"/>
    </row>
    <row r="60" spans="1:12" s="30" customFormat="1" ht="18" x14ac:dyDescent="0.15">
      <c r="A60" s="458">
        <v>55</v>
      </c>
      <c r="B60" s="459"/>
      <c r="C60" s="185" t="s">
        <v>282</v>
      </c>
      <c r="D60" s="106" t="s">
        <v>96</v>
      </c>
      <c r="E60" s="464">
        <v>24</v>
      </c>
      <c r="F60" s="460">
        <v>18</v>
      </c>
      <c r="H60" s="32"/>
      <c r="I60" s="32"/>
      <c r="J60" s="32"/>
      <c r="K60" s="32"/>
      <c r="L60" s="32"/>
    </row>
    <row r="61" spans="1:12" s="30" customFormat="1" ht="18" x14ac:dyDescent="0.2">
      <c r="A61" s="458">
        <v>56</v>
      </c>
      <c r="B61" s="459"/>
      <c r="C61" s="334" t="s">
        <v>307</v>
      </c>
      <c r="D61" s="424" t="s">
        <v>98</v>
      </c>
      <c r="E61" s="463">
        <v>24</v>
      </c>
      <c r="F61" s="460">
        <v>18</v>
      </c>
      <c r="H61" s="32"/>
      <c r="I61" s="32"/>
      <c r="J61" s="32"/>
      <c r="K61" s="32"/>
      <c r="L61" s="32"/>
    </row>
    <row r="62" spans="1:12" s="30" customFormat="1" ht="18" x14ac:dyDescent="0.2">
      <c r="A62" s="458">
        <v>57</v>
      </c>
      <c r="B62" s="459"/>
      <c r="C62" s="162" t="s">
        <v>349</v>
      </c>
      <c r="D62" s="106" t="s">
        <v>99</v>
      </c>
      <c r="E62" s="464">
        <v>24</v>
      </c>
      <c r="F62" s="460">
        <v>18</v>
      </c>
      <c r="H62" s="32"/>
      <c r="I62" s="32"/>
      <c r="J62" s="32"/>
      <c r="K62" s="32"/>
      <c r="L62" s="32"/>
    </row>
    <row r="63" spans="1:12" s="30" customFormat="1" ht="18" x14ac:dyDescent="0.2">
      <c r="A63" s="458">
        <v>58</v>
      </c>
      <c r="B63" s="459"/>
      <c r="C63" s="108" t="s">
        <v>127</v>
      </c>
      <c r="D63" s="106" t="s">
        <v>104</v>
      </c>
      <c r="E63" s="464">
        <v>24</v>
      </c>
      <c r="F63" s="460">
        <v>18</v>
      </c>
      <c r="H63" s="32"/>
      <c r="I63" s="32"/>
      <c r="J63" s="32"/>
      <c r="K63" s="32"/>
      <c r="L63" s="32"/>
    </row>
    <row r="64" spans="1:12" s="30" customFormat="1" ht="18" x14ac:dyDescent="0.2">
      <c r="A64" s="458">
        <v>59</v>
      </c>
      <c r="B64" s="459"/>
      <c r="C64" s="167" t="s">
        <v>364</v>
      </c>
      <c r="D64" s="106" t="s">
        <v>110</v>
      </c>
      <c r="E64" s="464">
        <v>24</v>
      </c>
      <c r="F64" s="460">
        <v>18</v>
      </c>
      <c r="H64" s="32"/>
      <c r="I64" s="32"/>
      <c r="J64" s="32"/>
      <c r="K64" s="32"/>
      <c r="L64" s="32"/>
    </row>
    <row r="65" spans="1:12" s="30" customFormat="1" ht="18" x14ac:dyDescent="0.2">
      <c r="A65" s="458">
        <v>60</v>
      </c>
      <c r="B65" s="459"/>
      <c r="C65" s="108" t="s">
        <v>379</v>
      </c>
      <c r="D65" s="106" t="s">
        <v>102</v>
      </c>
      <c r="E65" s="464">
        <v>23</v>
      </c>
      <c r="F65" s="460">
        <v>19</v>
      </c>
      <c r="H65" s="32"/>
      <c r="I65" s="32"/>
      <c r="J65" s="32"/>
      <c r="K65" s="32"/>
      <c r="L65" s="32"/>
    </row>
    <row r="66" spans="1:12" s="30" customFormat="1" ht="18" x14ac:dyDescent="0.2">
      <c r="A66" s="458">
        <v>61</v>
      </c>
      <c r="B66" s="459"/>
      <c r="C66" s="161" t="s">
        <v>188</v>
      </c>
      <c r="D66" s="106" t="s">
        <v>190</v>
      </c>
      <c r="E66" s="464">
        <v>23</v>
      </c>
      <c r="F66" s="460">
        <v>19</v>
      </c>
      <c r="H66" s="32"/>
      <c r="I66" s="32"/>
      <c r="J66" s="32"/>
      <c r="K66" s="32"/>
      <c r="L66" s="32"/>
    </row>
    <row r="67" spans="1:12" s="30" customFormat="1" ht="18" x14ac:dyDescent="0.2">
      <c r="A67" s="458">
        <v>62</v>
      </c>
      <c r="B67" s="459"/>
      <c r="C67" s="108" t="s">
        <v>335</v>
      </c>
      <c r="D67" s="106" t="s">
        <v>92</v>
      </c>
      <c r="E67" s="464">
        <v>22</v>
      </c>
      <c r="F67" s="460">
        <v>20</v>
      </c>
      <c r="H67" s="32"/>
      <c r="I67" s="32"/>
      <c r="J67" s="32"/>
      <c r="K67" s="32"/>
      <c r="L67" s="32"/>
    </row>
    <row r="68" spans="1:12" s="30" customFormat="1" ht="18" x14ac:dyDescent="0.2">
      <c r="A68" s="458">
        <v>63</v>
      </c>
      <c r="B68" s="459"/>
      <c r="C68" s="238" t="s">
        <v>309</v>
      </c>
      <c r="D68" s="106" t="s">
        <v>98</v>
      </c>
      <c r="E68" s="465">
        <v>22</v>
      </c>
      <c r="F68" s="460">
        <v>20</v>
      </c>
      <c r="H68" s="32"/>
      <c r="I68" s="32"/>
      <c r="J68" s="32"/>
      <c r="K68" s="32"/>
      <c r="L68" s="32"/>
    </row>
    <row r="69" spans="1:12" s="30" customFormat="1" ht="18" x14ac:dyDescent="0.15">
      <c r="A69" s="458">
        <v>64</v>
      </c>
      <c r="B69" s="459"/>
      <c r="C69" s="106" t="s">
        <v>281</v>
      </c>
      <c r="D69" s="106" t="s">
        <v>96</v>
      </c>
      <c r="E69" s="464">
        <v>21</v>
      </c>
      <c r="F69" s="460">
        <v>21</v>
      </c>
      <c r="H69" s="32"/>
      <c r="I69" s="32"/>
      <c r="J69" s="32"/>
      <c r="K69" s="32"/>
      <c r="L69" s="32"/>
    </row>
    <row r="70" spans="1:12" s="30" customFormat="1" ht="18" x14ac:dyDescent="0.2">
      <c r="A70" s="458">
        <v>65</v>
      </c>
      <c r="B70" s="459"/>
      <c r="C70" s="168" t="s">
        <v>210</v>
      </c>
      <c r="D70" s="106" t="s">
        <v>103</v>
      </c>
      <c r="E70" s="464">
        <v>21</v>
      </c>
      <c r="F70" s="460">
        <v>21</v>
      </c>
      <c r="H70" s="32"/>
      <c r="I70" s="32"/>
      <c r="J70" s="32"/>
      <c r="K70" s="32"/>
      <c r="L70" s="32"/>
    </row>
    <row r="71" spans="1:12" s="30" customFormat="1" ht="18" x14ac:dyDescent="0.2">
      <c r="A71" s="458">
        <v>66</v>
      </c>
      <c r="B71" s="459"/>
      <c r="C71" s="108" t="s">
        <v>251</v>
      </c>
      <c r="D71" s="106" t="s">
        <v>104</v>
      </c>
      <c r="E71" s="464">
        <v>21</v>
      </c>
      <c r="F71" s="460">
        <v>21</v>
      </c>
      <c r="H71" s="32"/>
      <c r="I71" s="32"/>
      <c r="J71" s="32"/>
      <c r="K71" s="32"/>
      <c r="L71" s="32"/>
    </row>
    <row r="72" spans="1:12" s="30" customFormat="1" ht="18" x14ac:dyDescent="0.2">
      <c r="A72" s="458">
        <v>67</v>
      </c>
      <c r="B72" s="459"/>
      <c r="C72" s="167" t="s">
        <v>111</v>
      </c>
      <c r="D72" s="106" t="s">
        <v>110</v>
      </c>
      <c r="E72" s="464">
        <v>21</v>
      </c>
      <c r="F72" s="460">
        <v>21</v>
      </c>
      <c r="H72" s="32"/>
      <c r="I72" s="32"/>
      <c r="J72" s="32"/>
      <c r="K72" s="32"/>
      <c r="L72" s="32"/>
    </row>
    <row r="73" spans="1:12" s="30" customFormat="1" ht="18" x14ac:dyDescent="0.2">
      <c r="A73" s="458">
        <v>68</v>
      </c>
      <c r="B73" s="459"/>
      <c r="C73" s="167" t="s">
        <v>219</v>
      </c>
      <c r="D73" s="106" t="s">
        <v>110</v>
      </c>
      <c r="E73" s="464">
        <v>21</v>
      </c>
      <c r="F73" s="460">
        <v>21</v>
      </c>
      <c r="H73" s="32"/>
      <c r="I73" s="32"/>
      <c r="J73" s="32"/>
      <c r="K73" s="32"/>
      <c r="L73" s="32"/>
    </row>
    <row r="74" spans="1:12" s="30" customFormat="1" ht="18" x14ac:dyDescent="0.2">
      <c r="A74" s="458">
        <v>69</v>
      </c>
      <c r="B74" s="459"/>
      <c r="C74" s="110" t="s">
        <v>225</v>
      </c>
      <c r="D74" s="106" t="s">
        <v>90</v>
      </c>
      <c r="E74" s="464">
        <v>20</v>
      </c>
      <c r="F74" s="461">
        <v>22</v>
      </c>
      <c r="H74" s="32"/>
      <c r="I74" s="32"/>
      <c r="J74" s="32"/>
      <c r="K74" s="32"/>
      <c r="L74" s="32"/>
    </row>
    <row r="75" spans="1:12" s="30" customFormat="1" ht="18" x14ac:dyDescent="0.2">
      <c r="A75" s="458">
        <v>70</v>
      </c>
      <c r="B75" s="459"/>
      <c r="C75" s="168" t="s">
        <v>360</v>
      </c>
      <c r="D75" s="106" t="s">
        <v>95</v>
      </c>
      <c r="E75" s="464">
        <v>20</v>
      </c>
      <c r="F75" s="460">
        <v>22</v>
      </c>
      <c r="H75" s="32"/>
      <c r="I75" s="32"/>
      <c r="J75" s="32"/>
      <c r="K75" s="32"/>
      <c r="L75" s="32"/>
    </row>
    <row r="76" spans="1:12" s="30" customFormat="1" ht="18" x14ac:dyDescent="0.2">
      <c r="A76" s="458">
        <v>71</v>
      </c>
      <c r="B76" s="459"/>
      <c r="C76" s="108" t="s">
        <v>131</v>
      </c>
      <c r="D76" s="106" t="s">
        <v>102</v>
      </c>
      <c r="E76" s="464">
        <v>20</v>
      </c>
      <c r="F76" s="460">
        <v>22</v>
      </c>
      <c r="H76" s="32"/>
      <c r="I76" s="32"/>
      <c r="J76" s="32"/>
      <c r="K76" s="32"/>
      <c r="L76" s="32"/>
    </row>
    <row r="77" spans="1:12" s="30" customFormat="1" ht="18" x14ac:dyDescent="0.15">
      <c r="A77" s="458">
        <v>72</v>
      </c>
      <c r="B77" s="459"/>
      <c r="C77" s="424" t="s">
        <v>381</v>
      </c>
      <c r="D77" s="424" t="s">
        <v>102</v>
      </c>
      <c r="E77" s="463">
        <v>20</v>
      </c>
      <c r="F77" s="460">
        <v>22</v>
      </c>
      <c r="H77" s="32"/>
      <c r="I77" s="32"/>
      <c r="J77" s="32"/>
      <c r="K77" s="32"/>
      <c r="L77" s="32"/>
    </row>
    <row r="78" spans="1:12" s="30" customFormat="1" ht="18" x14ac:dyDescent="0.2">
      <c r="A78" s="458">
        <v>73</v>
      </c>
      <c r="B78" s="459"/>
      <c r="C78" s="168" t="s">
        <v>204</v>
      </c>
      <c r="D78" s="106" t="s">
        <v>103</v>
      </c>
      <c r="E78" s="464">
        <v>20</v>
      </c>
      <c r="F78" s="460">
        <v>22</v>
      </c>
      <c r="H78" s="32"/>
      <c r="I78" s="32"/>
      <c r="J78" s="32"/>
      <c r="K78" s="32"/>
      <c r="L78" s="32"/>
    </row>
    <row r="79" spans="1:12" s="30" customFormat="1" ht="18" x14ac:dyDescent="0.2">
      <c r="A79" s="458">
        <v>74</v>
      </c>
      <c r="B79" s="459"/>
      <c r="C79" s="168" t="s">
        <v>359</v>
      </c>
      <c r="D79" s="106" t="s">
        <v>95</v>
      </c>
      <c r="E79" s="464">
        <v>19</v>
      </c>
      <c r="F79" s="460">
        <v>23</v>
      </c>
      <c r="H79" s="32"/>
      <c r="I79" s="32"/>
      <c r="J79" s="32"/>
      <c r="K79" s="32"/>
      <c r="L79" s="32"/>
    </row>
    <row r="80" spans="1:12" s="30" customFormat="1" ht="18" x14ac:dyDescent="0.2">
      <c r="A80" s="458">
        <v>75</v>
      </c>
      <c r="B80" s="459"/>
      <c r="C80" s="110" t="s">
        <v>310</v>
      </c>
      <c r="D80" s="106" t="s">
        <v>98</v>
      </c>
      <c r="E80" s="464">
        <v>19</v>
      </c>
      <c r="F80" s="460">
        <v>23</v>
      </c>
      <c r="H80" s="32"/>
      <c r="I80" s="32"/>
      <c r="J80" s="32"/>
      <c r="K80" s="32"/>
      <c r="L80" s="32"/>
    </row>
    <row r="81" spans="1:12" s="30" customFormat="1" ht="18" x14ac:dyDescent="0.2">
      <c r="A81" s="458">
        <v>76</v>
      </c>
      <c r="B81" s="459"/>
      <c r="C81" s="168" t="s">
        <v>301</v>
      </c>
      <c r="D81" s="106" t="s">
        <v>101</v>
      </c>
      <c r="E81" s="464">
        <v>19</v>
      </c>
      <c r="F81" s="460">
        <v>23</v>
      </c>
      <c r="H81" s="32"/>
      <c r="I81" s="32"/>
      <c r="J81" s="32"/>
      <c r="K81" s="32"/>
      <c r="L81" s="32"/>
    </row>
    <row r="82" spans="1:12" s="30" customFormat="1" ht="18" x14ac:dyDescent="0.2">
      <c r="A82" s="458">
        <v>77</v>
      </c>
      <c r="B82" s="459"/>
      <c r="C82" s="167" t="s">
        <v>139</v>
      </c>
      <c r="D82" s="106" t="s">
        <v>140</v>
      </c>
      <c r="E82" s="464">
        <v>19</v>
      </c>
      <c r="F82" s="460">
        <v>23</v>
      </c>
      <c r="H82" s="32"/>
      <c r="I82" s="32"/>
      <c r="J82" s="32"/>
      <c r="K82" s="32"/>
      <c r="L82" s="32"/>
    </row>
    <row r="83" spans="1:12" s="30" customFormat="1" ht="18" x14ac:dyDescent="0.2">
      <c r="A83" s="458">
        <v>78</v>
      </c>
      <c r="B83" s="459"/>
      <c r="C83" s="162" t="s">
        <v>333</v>
      </c>
      <c r="D83" s="106" t="s">
        <v>100</v>
      </c>
      <c r="E83" s="464">
        <v>19</v>
      </c>
      <c r="F83" s="460">
        <v>23</v>
      </c>
      <c r="H83" s="32"/>
      <c r="I83" s="32"/>
      <c r="J83" s="32"/>
      <c r="K83" s="32"/>
      <c r="L83" s="32"/>
    </row>
    <row r="84" spans="1:12" s="30" customFormat="1" ht="18" x14ac:dyDescent="0.2">
      <c r="A84" s="458">
        <v>79</v>
      </c>
      <c r="B84" s="459"/>
      <c r="C84" s="258" t="s">
        <v>240</v>
      </c>
      <c r="D84" s="106" t="s">
        <v>133</v>
      </c>
      <c r="E84" s="465">
        <v>19</v>
      </c>
      <c r="F84" s="460">
        <v>23</v>
      </c>
      <c r="H84" s="32"/>
      <c r="I84" s="32"/>
      <c r="J84" s="32"/>
      <c r="K84" s="32"/>
      <c r="L84" s="32"/>
    </row>
    <row r="85" spans="1:12" s="30" customFormat="1" ht="18" x14ac:dyDescent="0.2">
      <c r="A85" s="458">
        <v>80</v>
      </c>
      <c r="B85" s="459"/>
      <c r="C85" s="162" t="s">
        <v>135</v>
      </c>
      <c r="D85" s="106" t="s">
        <v>133</v>
      </c>
      <c r="E85" s="464">
        <v>19</v>
      </c>
      <c r="F85" s="460">
        <v>23</v>
      </c>
      <c r="H85" s="32"/>
      <c r="I85" s="32"/>
      <c r="J85" s="32"/>
      <c r="K85" s="32"/>
      <c r="L85" s="32"/>
    </row>
    <row r="86" spans="1:12" s="30" customFormat="1" ht="18" x14ac:dyDescent="0.2">
      <c r="A86" s="458">
        <v>81</v>
      </c>
      <c r="B86" s="459"/>
      <c r="C86" s="110" t="s">
        <v>223</v>
      </c>
      <c r="D86" s="106" t="s">
        <v>90</v>
      </c>
      <c r="E86" s="464">
        <v>18</v>
      </c>
      <c r="F86" s="460">
        <v>24</v>
      </c>
      <c r="H86" s="32"/>
      <c r="I86" s="32"/>
      <c r="J86" s="32"/>
      <c r="K86" s="32"/>
      <c r="L86" s="32"/>
    </row>
    <row r="87" spans="1:12" s="30" customFormat="1" ht="18" x14ac:dyDescent="0.15">
      <c r="A87" s="458">
        <v>82</v>
      </c>
      <c r="B87" s="459"/>
      <c r="C87" s="106" t="s">
        <v>272</v>
      </c>
      <c r="D87" s="106" t="s">
        <v>94</v>
      </c>
      <c r="E87" s="464">
        <v>18</v>
      </c>
      <c r="F87" s="460">
        <v>24</v>
      </c>
      <c r="H87" s="32"/>
      <c r="I87" s="32"/>
      <c r="J87" s="32"/>
      <c r="K87" s="32"/>
      <c r="L87" s="32"/>
    </row>
    <row r="88" spans="1:12" s="30" customFormat="1" ht="18" x14ac:dyDescent="0.15">
      <c r="A88" s="458">
        <v>83</v>
      </c>
      <c r="B88" s="459"/>
      <c r="C88" s="106" t="s">
        <v>274</v>
      </c>
      <c r="D88" s="106" t="s">
        <v>94</v>
      </c>
      <c r="E88" s="464">
        <v>18</v>
      </c>
      <c r="F88" s="460">
        <v>24</v>
      </c>
      <c r="H88" s="32"/>
      <c r="I88" s="32"/>
      <c r="J88" s="32"/>
      <c r="K88" s="32"/>
      <c r="L88" s="32"/>
    </row>
    <row r="89" spans="1:12" s="30" customFormat="1" ht="18" x14ac:dyDescent="0.2">
      <c r="A89" s="458">
        <v>84</v>
      </c>
      <c r="B89" s="459"/>
      <c r="C89" s="162" t="s">
        <v>350</v>
      </c>
      <c r="D89" s="106" t="s">
        <v>99</v>
      </c>
      <c r="E89" s="464">
        <v>17</v>
      </c>
      <c r="F89" s="460">
        <v>25</v>
      </c>
      <c r="H89" s="32"/>
      <c r="I89" s="32"/>
      <c r="J89" s="32"/>
      <c r="K89" s="32"/>
      <c r="L89" s="32"/>
    </row>
    <row r="90" spans="1:12" s="30" customFormat="1" ht="18" x14ac:dyDescent="0.2">
      <c r="A90" s="458">
        <v>85</v>
      </c>
      <c r="B90" s="459"/>
      <c r="C90" s="162" t="s">
        <v>352</v>
      </c>
      <c r="D90" s="106" t="s">
        <v>99</v>
      </c>
      <c r="E90" s="464">
        <v>17</v>
      </c>
      <c r="F90" s="460">
        <v>25</v>
      </c>
      <c r="H90" s="32"/>
      <c r="I90" s="32"/>
      <c r="J90" s="32"/>
      <c r="K90" s="32"/>
      <c r="L90" s="32"/>
    </row>
    <row r="91" spans="1:12" s="30" customFormat="1" ht="18" x14ac:dyDescent="0.2">
      <c r="A91" s="458">
        <v>86</v>
      </c>
      <c r="B91" s="459"/>
      <c r="C91" s="168" t="s">
        <v>205</v>
      </c>
      <c r="D91" s="106" t="s">
        <v>103</v>
      </c>
      <c r="E91" s="464">
        <v>17</v>
      </c>
      <c r="F91" s="460">
        <v>25</v>
      </c>
      <c r="H91" s="32"/>
      <c r="I91" s="32"/>
      <c r="J91" s="32"/>
      <c r="K91" s="32"/>
      <c r="L91" s="32"/>
    </row>
    <row r="92" spans="1:12" s="30" customFormat="1" ht="18" x14ac:dyDescent="0.2">
      <c r="A92" s="458">
        <v>87</v>
      </c>
      <c r="B92" s="459"/>
      <c r="C92" s="167" t="s">
        <v>191</v>
      </c>
      <c r="D92" s="106" t="s">
        <v>140</v>
      </c>
      <c r="E92" s="464">
        <v>17</v>
      </c>
      <c r="F92" s="460">
        <v>25</v>
      </c>
      <c r="H92" s="32"/>
      <c r="I92" s="32"/>
      <c r="J92" s="32"/>
      <c r="K92" s="32"/>
      <c r="L92" s="32"/>
    </row>
    <row r="93" spans="1:12" s="30" customFormat="1" ht="18" x14ac:dyDescent="0.2">
      <c r="A93" s="458">
        <v>88</v>
      </c>
      <c r="B93" s="459"/>
      <c r="C93" s="425" t="s">
        <v>328</v>
      </c>
      <c r="D93" s="424" t="s">
        <v>100</v>
      </c>
      <c r="E93" s="463">
        <v>17</v>
      </c>
      <c r="F93" s="460">
        <v>25</v>
      </c>
      <c r="H93" s="32"/>
      <c r="I93" s="32"/>
      <c r="J93" s="32"/>
      <c r="K93" s="32"/>
      <c r="L93" s="32"/>
    </row>
    <row r="94" spans="1:12" s="30" customFormat="1" ht="18" x14ac:dyDescent="0.2">
      <c r="A94" s="458">
        <v>89</v>
      </c>
      <c r="B94" s="459"/>
      <c r="C94" s="108" t="s">
        <v>128</v>
      </c>
      <c r="D94" s="106" t="s">
        <v>104</v>
      </c>
      <c r="E94" s="464">
        <v>17</v>
      </c>
      <c r="F94" s="460">
        <v>25</v>
      </c>
      <c r="H94" s="32"/>
      <c r="I94" s="32"/>
      <c r="J94" s="32"/>
      <c r="K94" s="32"/>
      <c r="L94" s="32"/>
    </row>
    <row r="95" spans="1:12" s="30" customFormat="1" ht="18" x14ac:dyDescent="0.2">
      <c r="A95" s="458">
        <v>90</v>
      </c>
      <c r="B95" s="459"/>
      <c r="C95" s="162" t="s">
        <v>239</v>
      </c>
      <c r="D95" s="106" t="s">
        <v>133</v>
      </c>
      <c r="E95" s="464">
        <v>17</v>
      </c>
      <c r="F95" s="460">
        <v>25</v>
      </c>
      <c r="H95" s="32"/>
      <c r="I95" s="32"/>
      <c r="J95" s="32"/>
      <c r="K95" s="32"/>
      <c r="L95" s="32"/>
    </row>
    <row r="96" spans="1:12" s="30" customFormat="1" ht="18" x14ac:dyDescent="0.2">
      <c r="A96" s="458">
        <v>91</v>
      </c>
      <c r="B96" s="459"/>
      <c r="C96" s="110" t="s">
        <v>222</v>
      </c>
      <c r="D96" s="106" t="s">
        <v>90</v>
      </c>
      <c r="E96" s="464">
        <v>16</v>
      </c>
      <c r="F96" s="460">
        <v>26</v>
      </c>
      <c r="H96" s="32"/>
      <c r="I96" s="32"/>
      <c r="J96" s="32"/>
      <c r="K96" s="32"/>
      <c r="L96" s="32"/>
    </row>
    <row r="97" spans="1:12" s="30" customFormat="1" ht="18" x14ac:dyDescent="0.15">
      <c r="A97" s="458">
        <v>92</v>
      </c>
      <c r="B97" s="459"/>
      <c r="C97" s="106" t="s">
        <v>273</v>
      </c>
      <c r="D97" s="106" t="s">
        <v>94</v>
      </c>
      <c r="E97" s="464">
        <v>16</v>
      </c>
      <c r="F97" s="460">
        <v>26</v>
      </c>
      <c r="H97" s="32"/>
      <c r="I97" s="32"/>
      <c r="J97" s="32"/>
      <c r="K97" s="32"/>
      <c r="L97" s="32"/>
    </row>
    <row r="98" spans="1:12" s="30" customFormat="1" ht="18" x14ac:dyDescent="0.2">
      <c r="A98" s="458">
        <v>93</v>
      </c>
      <c r="B98" s="459"/>
      <c r="C98" s="108" t="s">
        <v>132</v>
      </c>
      <c r="D98" s="106" t="s">
        <v>102</v>
      </c>
      <c r="E98" s="464">
        <v>16</v>
      </c>
      <c r="F98" s="460">
        <v>26</v>
      </c>
      <c r="H98" s="32"/>
      <c r="I98" s="32"/>
      <c r="J98" s="32"/>
      <c r="K98" s="32"/>
      <c r="L98" s="32"/>
    </row>
    <row r="99" spans="1:12" s="30" customFormat="1" ht="18" x14ac:dyDescent="0.2">
      <c r="A99" s="458">
        <v>94</v>
      </c>
      <c r="B99" s="459"/>
      <c r="C99" s="168" t="s">
        <v>207</v>
      </c>
      <c r="D99" s="106" t="s">
        <v>103</v>
      </c>
      <c r="E99" s="464">
        <v>16</v>
      </c>
      <c r="F99" s="460">
        <v>26</v>
      </c>
      <c r="H99" s="32"/>
      <c r="I99" s="32"/>
      <c r="J99" s="32"/>
      <c r="K99" s="32"/>
      <c r="L99" s="32"/>
    </row>
    <row r="100" spans="1:12" s="30" customFormat="1" ht="18" x14ac:dyDescent="0.2">
      <c r="A100" s="458">
        <v>95</v>
      </c>
      <c r="B100" s="459"/>
      <c r="C100" s="262" t="s">
        <v>184</v>
      </c>
      <c r="D100" s="106" t="s">
        <v>190</v>
      </c>
      <c r="E100" s="464">
        <v>16</v>
      </c>
      <c r="F100" s="460">
        <v>26</v>
      </c>
      <c r="H100" s="32"/>
      <c r="I100" s="32"/>
      <c r="J100" s="32"/>
      <c r="K100" s="32"/>
      <c r="L100" s="32"/>
    </row>
    <row r="101" spans="1:12" s="30" customFormat="1" ht="18" x14ac:dyDescent="0.2">
      <c r="A101" s="458">
        <v>96</v>
      </c>
      <c r="B101" s="459"/>
      <c r="C101" s="108" t="s">
        <v>339</v>
      </c>
      <c r="D101" s="106" t="s">
        <v>92</v>
      </c>
      <c r="E101" s="464">
        <v>15</v>
      </c>
      <c r="F101" s="460">
        <v>27</v>
      </c>
      <c r="H101" s="32"/>
      <c r="I101" s="32"/>
      <c r="J101" s="32"/>
      <c r="K101" s="32"/>
      <c r="L101" s="32"/>
    </row>
    <row r="102" spans="1:12" s="30" customFormat="1" ht="18" x14ac:dyDescent="0.2">
      <c r="A102" s="458">
        <v>97</v>
      </c>
      <c r="B102" s="459"/>
      <c r="C102" s="168" t="s">
        <v>202</v>
      </c>
      <c r="D102" s="106" t="s">
        <v>93</v>
      </c>
      <c r="E102" s="464">
        <v>15</v>
      </c>
      <c r="F102" s="460">
        <v>27</v>
      </c>
      <c r="H102" s="32"/>
      <c r="I102" s="32"/>
      <c r="J102" s="32"/>
      <c r="K102" s="32"/>
      <c r="L102" s="32"/>
    </row>
    <row r="103" spans="1:12" s="30" customFormat="1" ht="18" x14ac:dyDescent="0.2">
      <c r="A103" s="458">
        <v>98</v>
      </c>
      <c r="B103" s="459"/>
      <c r="C103" s="162" t="s">
        <v>196</v>
      </c>
      <c r="D103" s="106" t="s">
        <v>93</v>
      </c>
      <c r="E103" s="464">
        <v>15</v>
      </c>
      <c r="F103" s="460">
        <v>27</v>
      </c>
      <c r="H103" s="32"/>
      <c r="I103" s="32"/>
      <c r="J103" s="32"/>
      <c r="K103" s="32"/>
      <c r="L103" s="32"/>
    </row>
    <row r="104" spans="1:12" s="30" customFormat="1" ht="18" x14ac:dyDescent="0.2">
      <c r="A104" s="458">
        <v>99</v>
      </c>
      <c r="B104" s="459"/>
      <c r="C104" s="167" t="s">
        <v>305</v>
      </c>
      <c r="D104" s="106" t="s">
        <v>98</v>
      </c>
      <c r="E104" s="464">
        <v>15</v>
      </c>
      <c r="F104" s="460">
        <v>27</v>
      </c>
      <c r="H104" s="32"/>
      <c r="I104" s="32"/>
      <c r="J104" s="32"/>
      <c r="K104" s="32"/>
      <c r="L104" s="32"/>
    </row>
    <row r="105" spans="1:12" s="30" customFormat="1" ht="18" x14ac:dyDescent="0.2">
      <c r="A105" s="458">
        <v>100</v>
      </c>
      <c r="B105" s="459"/>
      <c r="C105" s="110" t="s">
        <v>311</v>
      </c>
      <c r="D105" s="106" t="s">
        <v>98</v>
      </c>
      <c r="E105" s="464">
        <v>15</v>
      </c>
      <c r="F105" s="460">
        <v>27</v>
      </c>
      <c r="H105" s="32"/>
      <c r="I105" s="32"/>
      <c r="J105" s="32"/>
      <c r="K105" s="32"/>
      <c r="L105" s="32"/>
    </row>
    <row r="106" spans="1:12" s="30" customFormat="1" ht="18" x14ac:dyDescent="0.2">
      <c r="A106" s="458">
        <v>101</v>
      </c>
      <c r="B106" s="459"/>
      <c r="C106" s="168" t="s">
        <v>303</v>
      </c>
      <c r="D106" s="106" t="s">
        <v>101</v>
      </c>
      <c r="E106" s="464">
        <v>15</v>
      </c>
      <c r="F106" s="460">
        <v>27</v>
      </c>
      <c r="H106" s="32"/>
      <c r="I106" s="32"/>
      <c r="J106" s="32"/>
      <c r="K106" s="32"/>
      <c r="L106" s="32"/>
    </row>
    <row r="107" spans="1:12" s="30" customFormat="1" ht="18" x14ac:dyDescent="0.2">
      <c r="A107" s="458">
        <v>102</v>
      </c>
      <c r="B107" s="459"/>
      <c r="C107" s="168" t="s">
        <v>209</v>
      </c>
      <c r="D107" s="106" t="s">
        <v>103</v>
      </c>
      <c r="E107" s="464">
        <v>15</v>
      </c>
      <c r="F107" s="460">
        <v>27</v>
      </c>
      <c r="H107" s="32"/>
      <c r="I107" s="32"/>
      <c r="J107" s="32"/>
      <c r="K107" s="32"/>
      <c r="L107" s="32"/>
    </row>
    <row r="108" spans="1:12" s="30" customFormat="1" ht="18.75" thickBot="1" x14ac:dyDescent="0.25">
      <c r="A108" s="458">
        <v>103</v>
      </c>
      <c r="B108" s="459"/>
      <c r="C108" s="296" t="s">
        <v>323</v>
      </c>
      <c r="D108" s="106" t="s">
        <v>318</v>
      </c>
      <c r="E108" s="466">
        <v>15</v>
      </c>
      <c r="F108" s="460">
        <v>27</v>
      </c>
      <c r="H108" s="32"/>
      <c r="I108" s="32"/>
      <c r="J108" s="32"/>
      <c r="K108" s="32"/>
      <c r="L108" s="32"/>
    </row>
    <row r="109" spans="1:12" s="30" customFormat="1" ht="18" x14ac:dyDescent="0.2">
      <c r="A109" s="458">
        <v>104</v>
      </c>
      <c r="B109" s="459"/>
      <c r="C109" s="165" t="s">
        <v>247</v>
      </c>
      <c r="D109" s="106" t="s">
        <v>91</v>
      </c>
      <c r="E109" s="464">
        <v>14</v>
      </c>
      <c r="F109" s="460">
        <v>28</v>
      </c>
      <c r="H109" s="32"/>
      <c r="I109" s="32"/>
      <c r="J109" s="32"/>
      <c r="K109" s="32"/>
      <c r="L109" s="32"/>
    </row>
    <row r="110" spans="1:12" s="30" customFormat="1" ht="18" x14ac:dyDescent="0.2">
      <c r="A110" s="458">
        <v>105</v>
      </c>
      <c r="B110" s="459"/>
      <c r="C110" s="168" t="s">
        <v>126</v>
      </c>
      <c r="D110" s="106" t="s">
        <v>103</v>
      </c>
      <c r="E110" s="464">
        <v>14</v>
      </c>
      <c r="F110" s="460">
        <v>28</v>
      </c>
      <c r="H110" s="32"/>
      <c r="I110" s="32"/>
      <c r="J110" s="32"/>
      <c r="K110" s="32"/>
      <c r="L110" s="32"/>
    </row>
    <row r="111" spans="1:12" s="30" customFormat="1" ht="18" x14ac:dyDescent="0.2">
      <c r="A111" s="458">
        <v>106</v>
      </c>
      <c r="B111" s="459"/>
      <c r="C111" s="168" t="s">
        <v>206</v>
      </c>
      <c r="D111" s="106" t="s">
        <v>103</v>
      </c>
      <c r="E111" s="464">
        <v>14</v>
      </c>
      <c r="F111" s="460">
        <v>28</v>
      </c>
      <c r="H111" s="32"/>
      <c r="I111" s="32"/>
      <c r="J111" s="32"/>
      <c r="K111" s="32"/>
      <c r="L111" s="32"/>
    </row>
    <row r="112" spans="1:12" s="30" customFormat="1" ht="18" x14ac:dyDescent="0.2">
      <c r="A112" s="458">
        <v>107</v>
      </c>
      <c r="B112" s="459"/>
      <c r="C112" s="161" t="s">
        <v>186</v>
      </c>
      <c r="D112" s="106" t="s">
        <v>190</v>
      </c>
      <c r="E112" s="464">
        <v>14</v>
      </c>
      <c r="F112" s="460">
        <v>28</v>
      </c>
      <c r="H112" s="32"/>
      <c r="I112" s="32"/>
      <c r="J112" s="32"/>
      <c r="K112" s="32"/>
      <c r="L112" s="32"/>
    </row>
    <row r="113" spans="1:12" s="30" customFormat="1" ht="18" x14ac:dyDescent="0.2">
      <c r="A113" s="458">
        <v>108</v>
      </c>
      <c r="B113" s="459"/>
      <c r="C113" s="167" t="s">
        <v>137</v>
      </c>
      <c r="D113" s="106" t="s">
        <v>140</v>
      </c>
      <c r="E113" s="464">
        <v>14</v>
      </c>
      <c r="F113" s="460">
        <v>28</v>
      </c>
      <c r="H113" s="32"/>
      <c r="I113" s="32"/>
      <c r="J113" s="32"/>
      <c r="K113" s="32"/>
      <c r="L113" s="32"/>
    </row>
    <row r="114" spans="1:12" s="30" customFormat="1" ht="18" x14ac:dyDescent="0.15">
      <c r="A114" s="458">
        <v>109</v>
      </c>
      <c r="B114" s="459"/>
      <c r="C114" s="192" t="s">
        <v>373</v>
      </c>
      <c r="D114" s="106" t="s">
        <v>365</v>
      </c>
      <c r="E114" s="464">
        <v>14</v>
      </c>
      <c r="F114" s="460">
        <v>28</v>
      </c>
      <c r="H114" s="32"/>
      <c r="I114" s="32"/>
      <c r="J114" s="32"/>
      <c r="K114" s="32"/>
      <c r="L114" s="32"/>
    </row>
    <row r="115" spans="1:12" s="30" customFormat="1" ht="18" x14ac:dyDescent="0.2">
      <c r="A115" s="458">
        <v>110</v>
      </c>
      <c r="B115" s="459"/>
      <c r="C115" s="110" t="s">
        <v>117</v>
      </c>
      <c r="D115" s="106" t="s">
        <v>90</v>
      </c>
      <c r="E115" s="464">
        <v>13</v>
      </c>
      <c r="F115" s="460">
        <v>29</v>
      </c>
      <c r="H115" s="32"/>
      <c r="I115" s="32"/>
      <c r="J115" s="32"/>
      <c r="K115" s="32"/>
      <c r="L115" s="32"/>
    </row>
    <row r="116" spans="1:12" s="30" customFormat="1" ht="18" x14ac:dyDescent="0.2">
      <c r="A116" s="458">
        <v>111</v>
      </c>
      <c r="B116" s="459"/>
      <c r="C116" s="313" t="s">
        <v>203</v>
      </c>
      <c r="D116" s="106" t="s">
        <v>93</v>
      </c>
      <c r="E116" s="465">
        <v>13</v>
      </c>
      <c r="F116" s="460">
        <v>29</v>
      </c>
      <c r="H116" s="32"/>
      <c r="I116" s="32"/>
      <c r="J116" s="32"/>
      <c r="K116" s="32"/>
      <c r="L116" s="32"/>
    </row>
    <row r="117" spans="1:12" s="30" customFormat="1" ht="18" x14ac:dyDescent="0.2">
      <c r="A117" s="458">
        <v>112</v>
      </c>
      <c r="B117" s="459"/>
      <c r="C117" s="162" t="s">
        <v>199</v>
      </c>
      <c r="D117" s="106" t="s">
        <v>93</v>
      </c>
      <c r="E117" s="464">
        <v>13</v>
      </c>
      <c r="F117" s="460">
        <v>29</v>
      </c>
      <c r="H117" s="32"/>
      <c r="I117" s="32"/>
      <c r="J117" s="32"/>
      <c r="K117" s="32"/>
      <c r="L117" s="32"/>
    </row>
    <row r="118" spans="1:12" s="30" customFormat="1" ht="18" x14ac:dyDescent="0.2">
      <c r="A118" s="458">
        <v>113</v>
      </c>
      <c r="B118" s="459"/>
      <c r="C118" s="162" t="s">
        <v>214</v>
      </c>
      <c r="D118" s="106" t="s">
        <v>108</v>
      </c>
      <c r="E118" s="464">
        <v>13</v>
      </c>
      <c r="F118" s="460">
        <v>29</v>
      </c>
      <c r="H118" s="32"/>
      <c r="I118" s="32"/>
      <c r="J118" s="32"/>
      <c r="K118" s="32"/>
      <c r="L118" s="32"/>
    </row>
    <row r="119" spans="1:12" s="30" customFormat="1" ht="18" x14ac:dyDescent="0.2">
      <c r="A119" s="458">
        <v>114</v>
      </c>
      <c r="B119" s="459"/>
      <c r="C119" s="162" t="s">
        <v>332</v>
      </c>
      <c r="D119" s="106" t="s">
        <v>100</v>
      </c>
      <c r="E119" s="464">
        <v>13</v>
      </c>
      <c r="F119" s="460">
        <v>29</v>
      </c>
      <c r="H119" s="32"/>
      <c r="I119" s="32"/>
      <c r="J119" s="32"/>
      <c r="K119" s="32"/>
      <c r="L119" s="32"/>
    </row>
    <row r="120" spans="1:12" s="30" customFormat="1" ht="18" x14ac:dyDescent="0.2">
      <c r="A120" s="458">
        <v>115</v>
      </c>
      <c r="B120" s="459"/>
      <c r="C120" s="162" t="s">
        <v>122</v>
      </c>
      <c r="D120" s="106" t="s">
        <v>100</v>
      </c>
      <c r="E120" s="464">
        <v>13</v>
      </c>
      <c r="F120" s="460">
        <v>29</v>
      </c>
      <c r="H120" s="32"/>
      <c r="I120" s="32"/>
      <c r="J120" s="32"/>
      <c r="K120" s="32"/>
      <c r="L120" s="32"/>
    </row>
    <row r="121" spans="1:12" s="30" customFormat="1" ht="18" x14ac:dyDescent="0.2">
      <c r="A121" s="458">
        <v>116</v>
      </c>
      <c r="B121" s="459"/>
      <c r="C121" s="167" t="s">
        <v>216</v>
      </c>
      <c r="D121" s="106" t="s">
        <v>110</v>
      </c>
      <c r="E121" s="464">
        <v>13</v>
      </c>
      <c r="F121" s="460">
        <v>29</v>
      </c>
      <c r="H121" s="32"/>
      <c r="I121" s="32"/>
      <c r="J121" s="32"/>
      <c r="K121" s="32"/>
      <c r="L121" s="32"/>
    </row>
    <row r="122" spans="1:12" s="30" customFormat="1" ht="18" x14ac:dyDescent="0.15">
      <c r="A122" s="458">
        <v>117</v>
      </c>
      <c r="B122" s="459"/>
      <c r="C122" s="106" t="s">
        <v>277</v>
      </c>
      <c r="D122" s="106" t="s">
        <v>96</v>
      </c>
      <c r="E122" s="464">
        <v>12</v>
      </c>
      <c r="F122" s="460">
        <v>30</v>
      </c>
      <c r="H122" s="32"/>
      <c r="I122" s="32"/>
      <c r="J122" s="32"/>
      <c r="K122" s="32"/>
      <c r="L122" s="32"/>
    </row>
    <row r="123" spans="1:12" s="30" customFormat="1" ht="18" x14ac:dyDescent="0.15">
      <c r="A123" s="458">
        <v>118</v>
      </c>
      <c r="B123" s="459"/>
      <c r="C123" s="106" t="s">
        <v>278</v>
      </c>
      <c r="D123" s="106" t="s">
        <v>96</v>
      </c>
      <c r="E123" s="464">
        <v>12</v>
      </c>
      <c r="F123" s="460">
        <v>30</v>
      </c>
      <c r="H123" s="32"/>
      <c r="I123" s="32"/>
      <c r="J123" s="32"/>
      <c r="K123" s="32"/>
      <c r="L123" s="32"/>
    </row>
    <row r="124" spans="1:12" s="30" customFormat="1" ht="18" x14ac:dyDescent="0.2">
      <c r="A124" s="458">
        <v>119</v>
      </c>
      <c r="B124" s="459"/>
      <c r="C124" s="167" t="s">
        <v>193</v>
      </c>
      <c r="D124" s="106" t="s">
        <v>140</v>
      </c>
      <c r="E124" s="464">
        <v>12</v>
      </c>
      <c r="F124" s="460">
        <v>30</v>
      </c>
      <c r="H124" s="32"/>
      <c r="I124" s="32"/>
      <c r="J124" s="32"/>
      <c r="K124" s="32"/>
      <c r="L124" s="32"/>
    </row>
    <row r="125" spans="1:12" s="30" customFormat="1" ht="18" x14ac:dyDescent="0.2">
      <c r="A125" s="458">
        <v>120</v>
      </c>
      <c r="B125" s="459"/>
      <c r="C125" s="451" t="s">
        <v>316</v>
      </c>
      <c r="D125" s="424" t="s">
        <v>112</v>
      </c>
      <c r="E125" s="463">
        <v>12</v>
      </c>
      <c r="F125" s="460">
        <v>30</v>
      </c>
      <c r="H125" s="32"/>
      <c r="I125" s="32"/>
      <c r="J125" s="32"/>
      <c r="K125" s="32"/>
      <c r="L125" s="32"/>
    </row>
    <row r="126" spans="1:12" s="30" customFormat="1" ht="18" x14ac:dyDescent="0.2">
      <c r="A126" s="458">
        <v>121</v>
      </c>
      <c r="B126" s="459"/>
      <c r="C126" s="162" t="s">
        <v>327</v>
      </c>
      <c r="D126" s="106" t="s">
        <v>100</v>
      </c>
      <c r="E126" s="464">
        <v>11</v>
      </c>
      <c r="F126" s="460">
        <v>31</v>
      </c>
      <c r="H126" s="32"/>
      <c r="I126" s="32"/>
      <c r="J126" s="32"/>
      <c r="K126" s="32"/>
      <c r="L126" s="32"/>
    </row>
    <row r="127" spans="1:12" s="30" customFormat="1" ht="18" x14ac:dyDescent="0.2">
      <c r="A127" s="458">
        <v>122</v>
      </c>
      <c r="B127" s="459"/>
      <c r="C127" s="162" t="s">
        <v>330</v>
      </c>
      <c r="D127" s="106" t="s">
        <v>100</v>
      </c>
      <c r="E127" s="464">
        <v>11</v>
      </c>
      <c r="F127" s="460">
        <v>31</v>
      </c>
      <c r="H127" s="32"/>
      <c r="I127" s="32"/>
      <c r="J127" s="32"/>
      <c r="K127" s="32"/>
      <c r="L127" s="32"/>
    </row>
    <row r="128" spans="1:12" s="30" customFormat="1" ht="18" x14ac:dyDescent="0.2">
      <c r="A128" s="458">
        <v>123</v>
      </c>
      <c r="B128" s="459"/>
      <c r="C128" s="108" t="s">
        <v>336</v>
      </c>
      <c r="D128" s="106" t="s">
        <v>92</v>
      </c>
      <c r="E128" s="464">
        <v>10</v>
      </c>
      <c r="F128" s="460">
        <v>32</v>
      </c>
      <c r="H128" s="32"/>
      <c r="I128" s="32"/>
      <c r="J128" s="32"/>
      <c r="K128" s="32"/>
      <c r="L128" s="32"/>
    </row>
    <row r="129" spans="1:12" s="30" customFormat="1" ht="18" x14ac:dyDescent="0.2">
      <c r="A129" s="458">
        <v>124</v>
      </c>
      <c r="B129" s="459"/>
      <c r="C129" s="162" t="s">
        <v>198</v>
      </c>
      <c r="D129" s="106" t="s">
        <v>93</v>
      </c>
      <c r="E129" s="464">
        <v>10</v>
      </c>
      <c r="F129" s="460">
        <v>32</v>
      </c>
      <c r="H129" s="32"/>
      <c r="I129" s="32"/>
      <c r="J129" s="32"/>
      <c r="K129" s="32"/>
      <c r="L129" s="32"/>
    </row>
    <row r="130" spans="1:12" s="30" customFormat="1" ht="18" x14ac:dyDescent="0.15">
      <c r="A130" s="458">
        <v>125</v>
      </c>
      <c r="B130" s="459"/>
      <c r="C130" s="106" t="s">
        <v>275</v>
      </c>
      <c r="D130" s="106" t="s">
        <v>94</v>
      </c>
      <c r="E130" s="464">
        <v>10</v>
      </c>
      <c r="F130" s="460">
        <v>32</v>
      </c>
      <c r="H130" s="32"/>
      <c r="I130" s="32"/>
      <c r="J130" s="32"/>
      <c r="K130" s="32"/>
      <c r="L130" s="32"/>
    </row>
    <row r="131" spans="1:12" s="30" customFormat="1" ht="18" x14ac:dyDescent="0.2">
      <c r="A131" s="458">
        <v>126</v>
      </c>
      <c r="B131" s="459"/>
      <c r="C131" s="162" t="s">
        <v>300</v>
      </c>
      <c r="D131" s="106" t="s">
        <v>101</v>
      </c>
      <c r="E131" s="464">
        <v>10</v>
      </c>
      <c r="F131" s="460">
        <v>32</v>
      </c>
      <c r="H131" s="32"/>
      <c r="I131" s="32"/>
      <c r="J131" s="32"/>
      <c r="K131" s="32"/>
      <c r="L131" s="32"/>
    </row>
    <row r="132" spans="1:12" s="30" customFormat="1" ht="18" x14ac:dyDescent="0.15">
      <c r="A132" s="458">
        <v>127</v>
      </c>
      <c r="B132" s="459"/>
      <c r="C132" s="233" t="s">
        <v>384</v>
      </c>
      <c r="D132" s="106" t="s">
        <v>96</v>
      </c>
      <c r="E132" s="465">
        <v>9</v>
      </c>
      <c r="F132" s="460">
        <v>33</v>
      </c>
      <c r="H132" s="32"/>
      <c r="I132" s="32"/>
      <c r="J132" s="32"/>
      <c r="K132" s="32"/>
      <c r="L132" s="32"/>
    </row>
    <row r="133" spans="1:12" s="30" customFormat="1" ht="18" x14ac:dyDescent="0.2">
      <c r="A133" s="458">
        <v>128</v>
      </c>
      <c r="B133" s="459"/>
      <c r="C133" s="167" t="s">
        <v>195</v>
      </c>
      <c r="D133" s="106" t="s">
        <v>140</v>
      </c>
      <c r="E133" s="464">
        <v>9</v>
      </c>
      <c r="F133" s="460">
        <v>33</v>
      </c>
      <c r="H133" s="32"/>
      <c r="I133" s="32"/>
      <c r="J133" s="32"/>
      <c r="K133" s="32"/>
      <c r="L133" s="32"/>
    </row>
    <row r="134" spans="1:12" s="30" customFormat="1" ht="18" x14ac:dyDescent="0.2">
      <c r="A134" s="458">
        <v>129</v>
      </c>
      <c r="B134" s="459"/>
      <c r="C134" s="162" t="s">
        <v>180</v>
      </c>
      <c r="D134" s="106" t="s">
        <v>136</v>
      </c>
      <c r="E134" s="464">
        <v>9</v>
      </c>
      <c r="F134" s="460">
        <v>33</v>
      </c>
      <c r="H134" s="32"/>
      <c r="I134" s="32"/>
      <c r="J134" s="32"/>
      <c r="K134" s="32"/>
      <c r="L134" s="32"/>
    </row>
    <row r="135" spans="1:12" s="30" customFormat="1" ht="18" x14ac:dyDescent="0.2">
      <c r="A135" s="458">
        <v>130</v>
      </c>
      <c r="B135" s="459"/>
      <c r="C135" s="168" t="s">
        <v>201</v>
      </c>
      <c r="D135" s="106" t="s">
        <v>93</v>
      </c>
      <c r="E135" s="464">
        <v>8</v>
      </c>
      <c r="F135" s="460">
        <v>34</v>
      </c>
      <c r="H135" s="32"/>
      <c r="I135" s="32"/>
      <c r="J135" s="32"/>
      <c r="K135" s="32"/>
      <c r="L135" s="32"/>
    </row>
    <row r="136" spans="1:12" s="30" customFormat="1" ht="18" x14ac:dyDescent="0.15">
      <c r="A136" s="458">
        <v>131</v>
      </c>
      <c r="B136" s="459"/>
      <c r="C136" s="106" t="s">
        <v>271</v>
      </c>
      <c r="D136" s="106" t="s">
        <v>94</v>
      </c>
      <c r="E136" s="464">
        <v>8</v>
      </c>
      <c r="F136" s="460">
        <v>34</v>
      </c>
      <c r="H136" s="32"/>
      <c r="I136" s="32"/>
      <c r="J136" s="32"/>
      <c r="K136" s="32"/>
      <c r="L136" s="32"/>
    </row>
    <row r="137" spans="1:12" s="30" customFormat="1" ht="18" x14ac:dyDescent="0.15">
      <c r="A137" s="458">
        <v>132</v>
      </c>
      <c r="B137" s="459"/>
      <c r="C137" s="193" t="s">
        <v>383</v>
      </c>
      <c r="D137" s="106" t="s">
        <v>96</v>
      </c>
      <c r="E137" s="464">
        <v>8</v>
      </c>
      <c r="F137" s="460">
        <v>34</v>
      </c>
      <c r="H137" s="32"/>
      <c r="I137" s="32"/>
      <c r="J137" s="32"/>
      <c r="K137" s="32"/>
      <c r="L137" s="32"/>
    </row>
    <row r="138" spans="1:12" s="30" customFormat="1" ht="18" x14ac:dyDescent="0.2">
      <c r="A138" s="458">
        <v>133</v>
      </c>
      <c r="B138" s="459"/>
      <c r="C138" s="110" t="s">
        <v>308</v>
      </c>
      <c r="D138" s="106" t="s">
        <v>98</v>
      </c>
      <c r="E138" s="464">
        <v>8</v>
      </c>
      <c r="F138" s="460">
        <v>34</v>
      </c>
      <c r="H138" s="32"/>
      <c r="I138" s="32"/>
      <c r="J138" s="32"/>
      <c r="K138" s="32"/>
      <c r="L138" s="32"/>
    </row>
    <row r="139" spans="1:12" s="30" customFormat="1" ht="18" x14ac:dyDescent="0.2">
      <c r="A139" s="458">
        <v>134</v>
      </c>
      <c r="B139" s="459"/>
      <c r="C139" s="108" t="s">
        <v>382</v>
      </c>
      <c r="D139" s="106" t="s">
        <v>102</v>
      </c>
      <c r="E139" s="464">
        <v>8</v>
      </c>
      <c r="F139" s="460">
        <v>34</v>
      </c>
      <c r="H139" s="32"/>
      <c r="I139" s="32"/>
      <c r="J139" s="32"/>
      <c r="K139" s="32"/>
      <c r="L139" s="32"/>
    </row>
    <row r="140" spans="1:12" s="30" customFormat="1" ht="18" x14ac:dyDescent="0.2">
      <c r="A140" s="458">
        <v>135</v>
      </c>
      <c r="B140" s="459"/>
      <c r="C140" s="162" t="s">
        <v>211</v>
      </c>
      <c r="D140" s="106" t="s">
        <v>108</v>
      </c>
      <c r="E140" s="464">
        <v>8</v>
      </c>
      <c r="F140" s="460">
        <v>34</v>
      </c>
      <c r="H140" s="32"/>
      <c r="I140" s="32"/>
      <c r="J140" s="32"/>
      <c r="K140" s="32"/>
      <c r="L140" s="32"/>
    </row>
    <row r="141" spans="1:12" s="30" customFormat="1" ht="18" x14ac:dyDescent="0.2">
      <c r="A141" s="458">
        <v>136</v>
      </c>
      <c r="B141" s="459"/>
      <c r="C141" s="452" t="s">
        <v>229</v>
      </c>
      <c r="D141" s="424" t="s">
        <v>231</v>
      </c>
      <c r="E141" s="463">
        <v>8</v>
      </c>
      <c r="F141" s="460">
        <v>34</v>
      </c>
      <c r="H141" s="32"/>
      <c r="I141" s="32"/>
      <c r="J141" s="32"/>
      <c r="K141" s="32"/>
      <c r="L141" s="32"/>
    </row>
    <row r="142" spans="1:12" s="30" customFormat="1" ht="18" x14ac:dyDescent="0.2">
      <c r="A142" s="458">
        <v>137</v>
      </c>
      <c r="B142" s="459"/>
      <c r="C142" s="164" t="s">
        <v>319</v>
      </c>
      <c r="D142" s="106" t="s">
        <v>318</v>
      </c>
      <c r="E142" s="464">
        <v>8</v>
      </c>
      <c r="F142" s="460">
        <v>34</v>
      </c>
      <c r="H142" s="32"/>
      <c r="I142" s="32"/>
      <c r="J142" s="32"/>
      <c r="K142" s="32"/>
      <c r="L142" s="32"/>
    </row>
    <row r="143" spans="1:12" s="30" customFormat="1" ht="18" x14ac:dyDescent="0.2">
      <c r="A143" s="458">
        <v>138</v>
      </c>
      <c r="B143" s="459"/>
      <c r="C143" s="168" t="s">
        <v>392</v>
      </c>
      <c r="D143" s="106" t="s">
        <v>113</v>
      </c>
      <c r="E143" s="464">
        <v>8</v>
      </c>
      <c r="F143" s="460">
        <v>34</v>
      </c>
      <c r="H143" s="32"/>
      <c r="I143" s="32"/>
      <c r="J143" s="32"/>
      <c r="K143" s="32"/>
      <c r="L143" s="32"/>
    </row>
    <row r="144" spans="1:12" s="30" customFormat="1" ht="18" x14ac:dyDescent="0.2">
      <c r="A144" s="458">
        <v>139</v>
      </c>
      <c r="B144" s="459"/>
      <c r="C144" s="108" t="s">
        <v>338</v>
      </c>
      <c r="D144" s="106" t="s">
        <v>92</v>
      </c>
      <c r="E144" s="464">
        <v>7</v>
      </c>
      <c r="F144" s="460">
        <v>35</v>
      </c>
      <c r="H144" s="32"/>
      <c r="I144" s="32"/>
      <c r="J144" s="32"/>
      <c r="K144" s="32"/>
      <c r="L144" s="32"/>
    </row>
    <row r="145" spans="1:12" s="30" customFormat="1" ht="18" x14ac:dyDescent="0.2">
      <c r="A145" s="458">
        <v>140</v>
      </c>
      <c r="B145" s="459"/>
      <c r="C145" s="108" t="s">
        <v>378</v>
      </c>
      <c r="D145" s="106" t="s">
        <v>102</v>
      </c>
      <c r="E145" s="464">
        <v>7</v>
      </c>
      <c r="F145" s="460">
        <v>35</v>
      </c>
      <c r="H145" s="32"/>
      <c r="I145" s="32"/>
      <c r="J145" s="32"/>
      <c r="K145" s="32"/>
      <c r="L145" s="32"/>
    </row>
    <row r="146" spans="1:12" s="30" customFormat="1" ht="18" x14ac:dyDescent="0.2">
      <c r="A146" s="458">
        <v>141</v>
      </c>
      <c r="B146" s="459"/>
      <c r="C146" s="167" t="s">
        <v>194</v>
      </c>
      <c r="D146" s="106" t="s">
        <v>140</v>
      </c>
      <c r="E146" s="464">
        <v>7</v>
      </c>
      <c r="F146" s="460">
        <v>35</v>
      </c>
      <c r="H146" s="32"/>
      <c r="I146" s="32"/>
      <c r="J146" s="32"/>
      <c r="K146" s="32"/>
      <c r="L146" s="32"/>
    </row>
    <row r="147" spans="1:12" s="30" customFormat="1" ht="18" x14ac:dyDescent="0.2">
      <c r="A147" s="458">
        <v>142</v>
      </c>
      <c r="B147" s="459"/>
      <c r="C147" s="162" t="s">
        <v>331</v>
      </c>
      <c r="D147" s="106" t="s">
        <v>100</v>
      </c>
      <c r="E147" s="464">
        <v>7</v>
      </c>
      <c r="F147" s="460">
        <v>35</v>
      </c>
      <c r="H147" s="32"/>
      <c r="I147" s="32"/>
      <c r="J147" s="32"/>
      <c r="K147" s="32"/>
      <c r="L147" s="32"/>
    </row>
    <row r="148" spans="1:12" s="30" customFormat="1" ht="18" x14ac:dyDescent="0.15">
      <c r="A148" s="458">
        <v>143</v>
      </c>
      <c r="B148" s="459"/>
      <c r="C148" s="231" t="s">
        <v>367</v>
      </c>
      <c r="D148" s="106" t="s">
        <v>365</v>
      </c>
      <c r="E148" s="465">
        <v>7</v>
      </c>
      <c r="F148" s="460">
        <v>35</v>
      </c>
      <c r="H148" s="32"/>
      <c r="I148" s="32"/>
      <c r="J148" s="32"/>
      <c r="K148" s="32"/>
      <c r="L148" s="32"/>
    </row>
    <row r="149" spans="1:12" s="30" customFormat="1" ht="18" x14ac:dyDescent="0.2">
      <c r="A149" s="458">
        <v>144</v>
      </c>
      <c r="B149" s="459"/>
      <c r="C149" s="168" t="s">
        <v>312</v>
      </c>
      <c r="D149" s="106" t="s">
        <v>112</v>
      </c>
      <c r="E149" s="464">
        <v>7</v>
      </c>
      <c r="F149" s="460">
        <v>35</v>
      </c>
      <c r="H149" s="32"/>
      <c r="I149" s="32"/>
      <c r="J149" s="32"/>
      <c r="K149" s="32"/>
      <c r="L149" s="32"/>
    </row>
    <row r="150" spans="1:12" s="30" customFormat="1" ht="18" x14ac:dyDescent="0.2">
      <c r="A150" s="458">
        <v>145</v>
      </c>
      <c r="B150" s="459"/>
      <c r="C150" s="168" t="s">
        <v>313</v>
      </c>
      <c r="D150" s="106" t="s">
        <v>112</v>
      </c>
      <c r="E150" s="464">
        <v>7</v>
      </c>
      <c r="F150" s="460">
        <v>35</v>
      </c>
      <c r="H150" s="32"/>
      <c r="I150" s="32"/>
      <c r="J150" s="32"/>
      <c r="K150" s="32"/>
      <c r="L150" s="32"/>
    </row>
    <row r="151" spans="1:12" s="30" customFormat="1" ht="18" x14ac:dyDescent="0.2">
      <c r="A151" s="458">
        <v>146</v>
      </c>
      <c r="B151" s="459"/>
      <c r="C151" s="331" t="s">
        <v>337</v>
      </c>
      <c r="D151" s="106" t="s">
        <v>92</v>
      </c>
      <c r="E151" s="464">
        <v>6</v>
      </c>
      <c r="F151" s="460">
        <v>36</v>
      </c>
      <c r="H151" s="32"/>
      <c r="I151" s="32"/>
      <c r="J151" s="32"/>
      <c r="K151" s="32"/>
      <c r="L151" s="32"/>
    </row>
    <row r="152" spans="1:12" s="30" customFormat="1" ht="18" x14ac:dyDescent="0.2">
      <c r="A152" s="458">
        <v>147</v>
      </c>
      <c r="B152" s="459"/>
      <c r="C152" s="168" t="s">
        <v>302</v>
      </c>
      <c r="D152" s="106" t="s">
        <v>101</v>
      </c>
      <c r="E152" s="464">
        <v>6</v>
      </c>
      <c r="F152" s="460">
        <v>36</v>
      </c>
      <c r="H152" s="32"/>
      <c r="I152" s="32"/>
      <c r="J152" s="32"/>
      <c r="K152" s="32"/>
      <c r="L152" s="32"/>
    </row>
    <row r="153" spans="1:12" s="30" customFormat="1" ht="18" x14ac:dyDescent="0.2">
      <c r="A153" s="458">
        <v>148</v>
      </c>
      <c r="B153" s="459"/>
      <c r="C153" s="161" t="s">
        <v>185</v>
      </c>
      <c r="D153" s="106" t="s">
        <v>190</v>
      </c>
      <c r="E153" s="464">
        <v>6</v>
      </c>
      <c r="F153" s="460">
        <v>36</v>
      </c>
      <c r="H153" s="32"/>
      <c r="I153" s="32"/>
      <c r="J153" s="32"/>
      <c r="K153" s="32"/>
      <c r="L153" s="32"/>
    </row>
    <row r="154" spans="1:12" s="30" customFormat="1" ht="18" x14ac:dyDescent="0.15">
      <c r="A154" s="458">
        <v>149</v>
      </c>
      <c r="B154" s="459"/>
      <c r="C154" s="106" t="s">
        <v>345</v>
      </c>
      <c r="D154" s="106" t="s">
        <v>108</v>
      </c>
      <c r="E154" s="464">
        <v>6</v>
      </c>
      <c r="F154" s="460">
        <v>36</v>
      </c>
      <c r="H154" s="32"/>
      <c r="I154" s="32"/>
      <c r="J154" s="32"/>
      <c r="K154" s="32"/>
      <c r="L154" s="32"/>
    </row>
    <row r="155" spans="1:12" s="30" customFormat="1" ht="18" x14ac:dyDescent="0.15">
      <c r="A155" s="458">
        <v>150</v>
      </c>
      <c r="B155" s="459"/>
      <c r="C155" s="106" t="s">
        <v>370</v>
      </c>
      <c r="D155" s="106" t="s">
        <v>365</v>
      </c>
      <c r="E155" s="464">
        <v>6</v>
      </c>
      <c r="F155" s="460">
        <v>36</v>
      </c>
      <c r="H155" s="32"/>
      <c r="I155" s="32"/>
      <c r="J155" s="32"/>
      <c r="K155" s="32"/>
      <c r="L155" s="32"/>
    </row>
    <row r="156" spans="1:12" s="30" customFormat="1" ht="18" x14ac:dyDescent="0.2">
      <c r="A156" s="458">
        <v>151</v>
      </c>
      <c r="B156" s="459"/>
      <c r="C156" s="162" t="s">
        <v>238</v>
      </c>
      <c r="D156" s="106" t="s">
        <v>133</v>
      </c>
      <c r="E156" s="464">
        <v>6</v>
      </c>
      <c r="F156" s="460">
        <v>36</v>
      </c>
      <c r="H156" s="32"/>
      <c r="I156" s="32"/>
      <c r="J156" s="32"/>
      <c r="K156" s="32"/>
      <c r="L156" s="32"/>
    </row>
    <row r="157" spans="1:12" s="30" customFormat="1" ht="18" x14ac:dyDescent="0.2">
      <c r="A157" s="458">
        <v>152</v>
      </c>
      <c r="B157" s="459"/>
      <c r="C157" s="164" t="s">
        <v>325</v>
      </c>
      <c r="D157" s="106" t="s">
        <v>318</v>
      </c>
      <c r="E157" s="464">
        <v>6</v>
      </c>
      <c r="F157" s="460">
        <v>36</v>
      </c>
      <c r="H157" s="32"/>
      <c r="I157" s="32"/>
      <c r="J157" s="32"/>
      <c r="K157" s="32"/>
      <c r="L157" s="32"/>
    </row>
    <row r="158" spans="1:12" s="30" customFormat="1" ht="18" x14ac:dyDescent="0.2">
      <c r="A158" s="458">
        <v>153</v>
      </c>
      <c r="B158" s="459"/>
      <c r="C158" s="168" t="s">
        <v>387</v>
      </c>
      <c r="D158" s="106" t="s">
        <v>113</v>
      </c>
      <c r="E158" s="464">
        <v>6</v>
      </c>
      <c r="F158" s="460">
        <v>36</v>
      </c>
      <c r="H158" s="32"/>
      <c r="I158" s="32"/>
      <c r="J158" s="32"/>
      <c r="K158" s="32"/>
      <c r="L158" s="32"/>
    </row>
    <row r="159" spans="1:12" s="30" customFormat="1" ht="18" x14ac:dyDescent="0.2">
      <c r="A159" s="458">
        <v>154</v>
      </c>
      <c r="B159" s="459"/>
      <c r="C159" s="108" t="s">
        <v>334</v>
      </c>
      <c r="D159" s="106" t="s">
        <v>92</v>
      </c>
      <c r="E159" s="464">
        <v>5</v>
      </c>
      <c r="F159" s="460">
        <v>37</v>
      </c>
      <c r="H159" s="32"/>
      <c r="I159" s="32"/>
      <c r="J159" s="32"/>
      <c r="K159" s="32"/>
      <c r="L159" s="32"/>
    </row>
    <row r="160" spans="1:12" s="30" customFormat="1" ht="18" x14ac:dyDescent="0.2">
      <c r="A160" s="458">
        <v>155</v>
      </c>
      <c r="B160" s="459"/>
      <c r="C160" s="108" t="s">
        <v>130</v>
      </c>
      <c r="D160" s="106" t="s">
        <v>92</v>
      </c>
      <c r="E160" s="464">
        <v>5</v>
      </c>
      <c r="F160" s="460">
        <v>37</v>
      </c>
      <c r="H160" s="32"/>
      <c r="I160" s="32"/>
      <c r="J160" s="32"/>
      <c r="K160" s="32"/>
      <c r="L160" s="32"/>
    </row>
    <row r="161" spans="1:12" s="30" customFormat="1" ht="18" x14ac:dyDescent="0.2">
      <c r="A161" s="458">
        <v>156</v>
      </c>
      <c r="B161" s="459"/>
      <c r="C161" s="167" t="s">
        <v>304</v>
      </c>
      <c r="D161" s="106" t="s">
        <v>98</v>
      </c>
      <c r="E161" s="464">
        <v>5</v>
      </c>
      <c r="F161" s="460">
        <v>37</v>
      </c>
      <c r="H161" s="32"/>
      <c r="I161" s="32"/>
      <c r="J161" s="32"/>
      <c r="K161" s="32"/>
      <c r="L161" s="32"/>
    </row>
    <row r="162" spans="1:12" s="30" customFormat="1" ht="18" x14ac:dyDescent="0.15">
      <c r="A162" s="458">
        <v>157</v>
      </c>
      <c r="B162" s="459"/>
      <c r="C162" s="231" t="s">
        <v>347</v>
      </c>
      <c r="D162" s="106" t="s">
        <v>108</v>
      </c>
      <c r="E162" s="465">
        <v>5</v>
      </c>
      <c r="F162" s="460">
        <v>37</v>
      </c>
      <c r="H162" s="32"/>
      <c r="I162" s="32"/>
      <c r="J162" s="32"/>
      <c r="K162" s="32"/>
      <c r="L162" s="32"/>
    </row>
    <row r="163" spans="1:12" s="30" customFormat="1" ht="18" x14ac:dyDescent="0.15">
      <c r="A163" s="458">
        <v>158</v>
      </c>
      <c r="B163" s="459"/>
      <c r="C163" s="106" t="s">
        <v>394</v>
      </c>
      <c r="D163" s="106" t="s">
        <v>120</v>
      </c>
      <c r="E163" s="464">
        <v>5</v>
      </c>
      <c r="F163" s="460">
        <v>37</v>
      </c>
      <c r="H163" s="32"/>
      <c r="I163" s="32"/>
      <c r="J163" s="32"/>
      <c r="K163" s="32"/>
      <c r="L163" s="32"/>
    </row>
    <row r="164" spans="1:12" s="30" customFormat="1" ht="18" x14ac:dyDescent="0.2">
      <c r="A164" s="458">
        <v>159</v>
      </c>
      <c r="B164" s="459"/>
      <c r="C164" s="167" t="s">
        <v>192</v>
      </c>
      <c r="D164" s="106" t="s">
        <v>140</v>
      </c>
      <c r="E164" s="464">
        <v>5</v>
      </c>
      <c r="F164" s="460">
        <v>37</v>
      </c>
      <c r="H164" s="32"/>
      <c r="I164" s="32"/>
      <c r="J164" s="32"/>
      <c r="K164" s="32"/>
      <c r="L164" s="32"/>
    </row>
    <row r="165" spans="1:12" s="30" customFormat="1" ht="18" x14ac:dyDescent="0.2">
      <c r="A165" s="458">
        <v>160</v>
      </c>
      <c r="B165" s="459"/>
      <c r="C165" s="162" t="s">
        <v>296</v>
      </c>
      <c r="D165" s="106" t="s">
        <v>141</v>
      </c>
      <c r="E165" s="464">
        <v>5</v>
      </c>
      <c r="F165" s="460">
        <v>37</v>
      </c>
      <c r="H165" s="32"/>
      <c r="I165" s="32"/>
      <c r="J165" s="32"/>
      <c r="K165" s="32"/>
      <c r="L165" s="32"/>
    </row>
    <row r="166" spans="1:12" s="30" customFormat="1" ht="18" x14ac:dyDescent="0.2">
      <c r="A166" s="458">
        <v>161</v>
      </c>
      <c r="B166" s="459"/>
      <c r="C166" s="164" t="s">
        <v>377</v>
      </c>
      <c r="D166" s="106" t="s">
        <v>231</v>
      </c>
      <c r="E166" s="464">
        <v>5</v>
      </c>
      <c r="F166" s="460">
        <v>37</v>
      </c>
      <c r="H166" s="32"/>
      <c r="I166" s="32"/>
      <c r="J166" s="32"/>
      <c r="K166" s="32"/>
      <c r="L166" s="32"/>
    </row>
    <row r="167" spans="1:12" s="30" customFormat="1" ht="18" x14ac:dyDescent="0.2">
      <c r="A167" s="458">
        <v>162</v>
      </c>
      <c r="B167" s="459"/>
      <c r="C167" s="164" t="s">
        <v>324</v>
      </c>
      <c r="D167" s="106" t="s">
        <v>318</v>
      </c>
      <c r="E167" s="464">
        <v>5</v>
      </c>
      <c r="F167" s="460">
        <v>37</v>
      </c>
      <c r="H167" s="32"/>
      <c r="I167" s="32"/>
      <c r="J167" s="32"/>
      <c r="K167" s="32"/>
      <c r="L167" s="32"/>
    </row>
    <row r="168" spans="1:12" s="30" customFormat="1" ht="18" x14ac:dyDescent="0.2">
      <c r="A168" s="458">
        <v>163</v>
      </c>
      <c r="B168" s="459"/>
      <c r="C168" s="161" t="s">
        <v>187</v>
      </c>
      <c r="D168" s="106" t="s">
        <v>190</v>
      </c>
      <c r="E168" s="464">
        <v>4</v>
      </c>
      <c r="F168" s="460">
        <v>38</v>
      </c>
      <c r="H168" s="32"/>
      <c r="I168" s="32"/>
      <c r="J168" s="32"/>
      <c r="K168" s="32"/>
      <c r="L168" s="32"/>
    </row>
    <row r="169" spans="1:12" s="30" customFormat="1" ht="18" x14ac:dyDescent="0.2">
      <c r="A169" s="458">
        <v>164</v>
      </c>
      <c r="B169" s="459"/>
      <c r="C169" s="168" t="s">
        <v>317</v>
      </c>
      <c r="D169" s="106" t="s">
        <v>112</v>
      </c>
      <c r="E169" s="464">
        <v>4</v>
      </c>
      <c r="F169" s="460">
        <v>38</v>
      </c>
      <c r="H169" s="32"/>
      <c r="I169" s="32"/>
      <c r="J169" s="32"/>
      <c r="K169" s="32"/>
      <c r="L169" s="32"/>
    </row>
    <row r="170" spans="1:12" s="30" customFormat="1" ht="18" x14ac:dyDescent="0.2">
      <c r="A170" s="458">
        <v>165</v>
      </c>
      <c r="B170" s="459"/>
      <c r="C170" s="287" t="s">
        <v>320</v>
      </c>
      <c r="D170" s="231" t="s">
        <v>318</v>
      </c>
      <c r="E170" s="465">
        <v>4</v>
      </c>
      <c r="F170" s="460">
        <v>38</v>
      </c>
      <c r="H170" s="32"/>
      <c r="I170" s="32"/>
      <c r="J170" s="32"/>
      <c r="K170" s="32"/>
      <c r="L170" s="32"/>
    </row>
    <row r="171" spans="1:12" s="30" customFormat="1" ht="18" x14ac:dyDescent="0.2">
      <c r="A171" s="458">
        <v>166</v>
      </c>
      <c r="B171" s="459"/>
      <c r="C171" s="164" t="s">
        <v>322</v>
      </c>
      <c r="D171" s="106" t="s">
        <v>318</v>
      </c>
      <c r="E171" s="464">
        <v>4</v>
      </c>
      <c r="F171" s="460">
        <v>38</v>
      </c>
      <c r="H171" s="32"/>
      <c r="I171" s="32"/>
      <c r="J171" s="32"/>
      <c r="K171" s="32"/>
      <c r="L171" s="32"/>
    </row>
    <row r="172" spans="1:12" s="30" customFormat="1" ht="18" x14ac:dyDescent="0.2">
      <c r="A172" s="458">
        <v>167</v>
      </c>
      <c r="B172" s="100"/>
      <c r="C172" s="164" t="s">
        <v>326</v>
      </c>
      <c r="D172" s="106" t="s">
        <v>318</v>
      </c>
      <c r="E172" s="464">
        <v>4</v>
      </c>
      <c r="F172" s="460">
        <v>38</v>
      </c>
      <c r="H172" s="32"/>
      <c r="I172" s="32"/>
      <c r="J172" s="32"/>
      <c r="K172" s="32"/>
      <c r="L172" s="32"/>
    </row>
    <row r="173" spans="1:12" s="30" customFormat="1" ht="18" x14ac:dyDescent="0.2">
      <c r="A173" s="458">
        <v>168</v>
      </c>
      <c r="B173" s="459"/>
      <c r="C173" s="108" t="s">
        <v>380</v>
      </c>
      <c r="D173" s="106" t="s">
        <v>102</v>
      </c>
      <c r="E173" s="464">
        <v>3</v>
      </c>
      <c r="F173" s="460">
        <v>39</v>
      </c>
      <c r="H173" s="32"/>
      <c r="I173" s="32"/>
      <c r="J173" s="32"/>
      <c r="K173" s="32"/>
      <c r="L173" s="32"/>
    </row>
    <row r="174" spans="1:12" s="30" customFormat="1" ht="18" x14ac:dyDescent="0.2">
      <c r="A174" s="458">
        <v>169</v>
      </c>
      <c r="B174" s="459"/>
      <c r="C174" s="108" t="s">
        <v>145</v>
      </c>
      <c r="D174" s="106" t="s">
        <v>102</v>
      </c>
      <c r="E174" s="464">
        <v>3</v>
      </c>
      <c r="F174" s="460">
        <v>39</v>
      </c>
      <c r="H174" s="32"/>
      <c r="I174" s="32"/>
      <c r="J174" s="32"/>
      <c r="K174" s="32"/>
      <c r="L174" s="32"/>
    </row>
    <row r="175" spans="1:12" s="30" customFormat="1" ht="18" x14ac:dyDescent="0.2">
      <c r="A175" s="458">
        <v>170</v>
      </c>
      <c r="B175" s="459"/>
      <c r="C175" s="161" t="s">
        <v>189</v>
      </c>
      <c r="D175" s="106" t="s">
        <v>190</v>
      </c>
      <c r="E175" s="464">
        <v>3</v>
      </c>
      <c r="F175" s="460">
        <v>39</v>
      </c>
      <c r="H175" s="32"/>
      <c r="I175" s="32"/>
      <c r="J175" s="32"/>
      <c r="K175" s="32"/>
      <c r="L175" s="32"/>
    </row>
    <row r="176" spans="1:12" s="30" customFormat="1" ht="18" x14ac:dyDescent="0.2">
      <c r="A176" s="458">
        <v>171</v>
      </c>
      <c r="B176" s="459"/>
      <c r="C176" s="162" t="s">
        <v>346</v>
      </c>
      <c r="D176" s="106" t="s">
        <v>108</v>
      </c>
      <c r="E176" s="464">
        <v>3</v>
      </c>
      <c r="F176" s="460">
        <v>39</v>
      </c>
      <c r="H176" s="32"/>
      <c r="I176" s="32"/>
      <c r="J176" s="32"/>
      <c r="K176" s="32"/>
      <c r="L176" s="32"/>
    </row>
    <row r="177" spans="1:12" s="30" customFormat="1" ht="18" x14ac:dyDescent="0.2">
      <c r="A177" s="458">
        <v>172</v>
      </c>
      <c r="B177" s="459"/>
      <c r="C177" s="167" t="s">
        <v>138</v>
      </c>
      <c r="D177" s="106" t="s">
        <v>140</v>
      </c>
      <c r="E177" s="464">
        <v>3</v>
      </c>
      <c r="F177" s="460">
        <v>39</v>
      </c>
      <c r="H177" s="32"/>
      <c r="I177" s="32"/>
      <c r="J177" s="32"/>
      <c r="K177" s="32"/>
      <c r="L177" s="32"/>
    </row>
    <row r="178" spans="1:12" s="30" customFormat="1" ht="18" x14ac:dyDescent="0.2">
      <c r="A178" s="458">
        <v>173</v>
      </c>
      <c r="B178" s="459"/>
      <c r="C178" s="168" t="s">
        <v>386</v>
      </c>
      <c r="D178" s="106" t="s">
        <v>113</v>
      </c>
      <c r="E178" s="464">
        <v>3</v>
      </c>
      <c r="F178" s="460">
        <v>39</v>
      </c>
      <c r="H178" s="32"/>
      <c r="I178" s="32"/>
      <c r="J178" s="32"/>
      <c r="K178" s="32"/>
      <c r="L178" s="32"/>
    </row>
    <row r="179" spans="1:12" s="30" customFormat="1" ht="18" x14ac:dyDescent="0.15">
      <c r="A179" s="458">
        <v>174</v>
      </c>
      <c r="B179" s="459"/>
      <c r="C179" s="106" t="s">
        <v>369</v>
      </c>
      <c r="D179" s="106" t="s">
        <v>365</v>
      </c>
      <c r="E179" s="464">
        <v>2</v>
      </c>
      <c r="F179" s="460">
        <v>40</v>
      </c>
      <c r="H179" s="32"/>
      <c r="I179" s="32"/>
      <c r="J179" s="32"/>
      <c r="K179" s="32"/>
      <c r="L179" s="32"/>
    </row>
    <row r="180" spans="1:12" s="30" customFormat="1" ht="18" x14ac:dyDescent="0.2">
      <c r="A180" s="458">
        <v>175</v>
      </c>
      <c r="B180" s="459"/>
      <c r="C180" s="168" t="s">
        <v>314</v>
      </c>
      <c r="D180" s="106" t="s">
        <v>112</v>
      </c>
      <c r="E180" s="464">
        <v>2</v>
      </c>
      <c r="F180" s="460">
        <v>40</v>
      </c>
      <c r="H180" s="32"/>
      <c r="I180" s="32"/>
      <c r="J180" s="32"/>
      <c r="K180" s="32"/>
      <c r="L180" s="32"/>
    </row>
    <row r="181" spans="1:12" s="30" customFormat="1" ht="18" x14ac:dyDescent="0.2">
      <c r="A181" s="458">
        <v>176</v>
      </c>
      <c r="B181" s="459"/>
      <c r="C181" s="164" t="s">
        <v>321</v>
      </c>
      <c r="D181" s="106" t="s">
        <v>318</v>
      </c>
      <c r="E181" s="464">
        <v>2</v>
      </c>
      <c r="F181" s="460">
        <v>40</v>
      </c>
      <c r="H181" s="32"/>
      <c r="I181" s="32"/>
      <c r="J181" s="32"/>
      <c r="K181" s="32"/>
      <c r="L181" s="32"/>
    </row>
    <row r="182" spans="1:12" s="30" customFormat="1" ht="18" x14ac:dyDescent="0.2">
      <c r="A182" s="458">
        <v>177</v>
      </c>
      <c r="B182" s="459"/>
      <c r="C182" s="168" t="s">
        <v>388</v>
      </c>
      <c r="D182" s="106" t="s">
        <v>113</v>
      </c>
      <c r="E182" s="464">
        <v>2</v>
      </c>
      <c r="F182" s="460">
        <v>40</v>
      </c>
      <c r="H182" s="32"/>
      <c r="I182" s="32"/>
      <c r="J182" s="32"/>
      <c r="K182" s="32"/>
      <c r="L182" s="32"/>
    </row>
    <row r="183" spans="1:12" s="30" customFormat="1" ht="18" x14ac:dyDescent="0.2">
      <c r="A183" s="458">
        <v>178</v>
      </c>
      <c r="B183" s="459"/>
      <c r="C183" s="165" t="s">
        <v>254</v>
      </c>
      <c r="D183" s="106" t="s">
        <v>253</v>
      </c>
      <c r="E183" s="464">
        <v>1</v>
      </c>
      <c r="F183" s="460">
        <v>41</v>
      </c>
      <c r="H183" s="32"/>
      <c r="I183" s="32"/>
      <c r="J183" s="32"/>
      <c r="K183" s="32"/>
      <c r="L183" s="32"/>
    </row>
    <row r="184" spans="1:12" s="30" customFormat="1" ht="18" x14ac:dyDescent="0.2">
      <c r="A184" s="458">
        <v>179</v>
      </c>
      <c r="B184" s="459"/>
      <c r="C184" s="162" t="s">
        <v>292</v>
      </c>
      <c r="D184" s="106" t="s">
        <v>141</v>
      </c>
      <c r="E184" s="464">
        <v>1</v>
      </c>
      <c r="F184" s="460">
        <v>41</v>
      </c>
      <c r="H184" s="32"/>
      <c r="I184" s="32"/>
      <c r="J184" s="32"/>
      <c r="K184" s="32"/>
      <c r="L184" s="32"/>
    </row>
    <row r="185" spans="1:12" s="30" customFormat="1" ht="18" x14ac:dyDescent="0.15">
      <c r="A185" s="458">
        <v>180</v>
      </c>
      <c r="B185" s="459"/>
      <c r="C185" s="106" t="s">
        <v>372</v>
      </c>
      <c r="D185" s="106" t="s">
        <v>365</v>
      </c>
      <c r="E185" s="464">
        <v>1</v>
      </c>
      <c r="F185" s="460">
        <v>41</v>
      </c>
      <c r="H185" s="32"/>
      <c r="I185" s="32"/>
      <c r="J185" s="32"/>
      <c r="K185" s="32"/>
      <c r="L185" s="32"/>
    </row>
    <row r="186" spans="1:12" s="30" customFormat="1" ht="18" x14ac:dyDescent="0.2">
      <c r="A186" s="458">
        <v>181</v>
      </c>
      <c r="B186" s="459"/>
      <c r="C186" s="168" t="s">
        <v>362</v>
      </c>
      <c r="D186" s="106" t="s">
        <v>112</v>
      </c>
      <c r="E186" s="464">
        <v>1</v>
      </c>
      <c r="F186" s="460">
        <v>41</v>
      </c>
      <c r="H186" s="32"/>
      <c r="I186" s="32"/>
      <c r="J186" s="32"/>
      <c r="K186" s="32"/>
      <c r="L186" s="32"/>
    </row>
    <row r="187" spans="1:12" s="30" customFormat="1" ht="18" x14ac:dyDescent="0.2">
      <c r="A187" s="458">
        <v>182</v>
      </c>
      <c r="B187" s="459"/>
      <c r="C187" s="165" t="s">
        <v>255</v>
      </c>
      <c r="D187" s="106" t="s">
        <v>253</v>
      </c>
      <c r="E187" s="464">
        <v>0</v>
      </c>
      <c r="F187" s="460">
        <v>42</v>
      </c>
      <c r="H187" s="32"/>
      <c r="I187" s="32"/>
      <c r="J187" s="32"/>
      <c r="K187" s="32"/>
      <c r="L187" s="32"/>
    </row>
    <row r="188" spans="1:12" s="30" customFormat="1" ht="18" x14ac:dyDescent="0.2">
      <c r="A188" s="458">
        <v>183</v>
      </c>
      <c r="B188" s="459"/>
      <c r="C188" s="165" t="s">
        <v>258</v>
      </c>
      <c r="D188" s="106" t="s">
        <v>253</v>
      </c>
      <c r="E188" s="464">
        <v>0</v>
      </c>
      <c r="F188" s="460">
        <v>42</v>
      </c>
      <c r="H188" s="32"/>
      <c r="I188" s="32"/>
      <c r="J188" s="32"/>
      <c r="K188" s="32"/>
      <c r="L188" s="32"/>
    </row>
    <row r="189" spans="1:12" s="30" customFormat="1" ht="18" x14ac:dyDescent="0.2">
      <c r="A189" s="458">
        <v>184</v>
      </c>
      <c r="B189" s="459"/>
      <c r="C189" s="165" t="s">
        <v>259</v>
      </c>
      <c r="D189" s="106" t="s">
        <v>253</v>
      </c>
      <c r="E189" s="464">
        <v>0</v>
      </c>
      <c r="F189" s="460">
        <v>42</v>
      </c>
      <c r="H189" s="32"/>
      <c r="I189" s="32"/>
      <c r="J189" s="32"/>
      <c r="K189" s="32"/>
      <c r="L189" s="32"/>
    </row>
    <row r="190" spans="1:12" s="30" customFormat="1" ht="18" x14ac:dyDescent="0.2">
      <c r="A190" s="458">
        <v>185</v>
      </c>
      <c r="B190" s="459"/>
      <c r="C190" s="161" t="s">
        <v>182</v>
      </c>
      <c r="D190" s="106" t="s">
        <v>190</v>
      </c>
      <c r="E190" s="464">
        <v>0</v>
      </c>
      <c r="F190" s="460">
        <v>42</v>
      </c>
      <c r="H190" s="32"/>
      <c r="I190" s="32"/>
      <c r="J190" s="32"/>
      <c r="K190" s="32"/>
      <c r="L190" s="32"/>
    </row>
    <row r="191" spans="1:12" s="30" customFormat="1" ht="18" x14ac:dyDescent="0.2">
      <c r="A191" s="458">
        <v>186</v>
      </c>
      <c r="B191" s="459"/>
      <c r="C191" s="161" t="s">
        <v>183</v>
      </c>
      <c r="D191" s="106" t="s">
        <v>190</v>
      </c>
      <c r="E191" s="464">
        <v>0</v>
      </c>
      <c r="F191" s="460">
        <v>42</v>
      </c>
      <c r="H191" s="32"/>
      <c r="I191" s="32"/>
      <c r="J191" s="32"/>
      <c r="K191" s="32"/>
      <c r="L191" s="32"/>
    </row>
    <row r="192" spans="1:12" s="30" customFormat="1" ht="18" x14ac:dyDescent="0.2">
      <c r="A192" s="458">
        <v>187</v>
      </c>
      <c r="B192" s="459"/>
      <c r="C192" s="162" t="s">
        <v>212</v>
      </c>
      <c r="D192" s="106" t="s">
        <v>108</v>
      </c>
      <c r="E192" s="464">
        <v>0</v>
      </c>
      <c r="F192" s="460">
        <v>42</v>
      </c>
      <c r="H192" s="32"/>
      <c r="I192" s="32"/>
      <c r="J192" s="32"/>
      <c r="K192" s="32"/>
      <c r="L192" s="32"/>
    </row>
    <row r="193" spans="1:12" s="30" customFormat="1" ht="18" x14ac:dyDescent="0.2">
      <c r="A193" s="458">
        <v>188</v>
      </c>
      <c r="B193" s="459"/>
      <c r="C193" s="258" t="s">
        <v>213</v>
      </c>
      <c r="D193" s="106" t="s">
        <v>108</v>
      </c>
      <c r="E193" s="465">
        <v>0</v>
      </c>
      <c r="F193" s="460">
        <v>42</v>
      </c>
      <c r="H193" s="32"/>
      <c r="I193" s="32"/>
      <c r="J193" s="32"/>
      <c r="K193" s="32"/>
      <c r="L193" s="32"/>
    </row>
    <row r="194" spans="1:12" s="30" customFormat="1" ht="18" x14ac:dyDescent="0.2">
      <c r="A194" s="458">
        <v>189</v>
      </c>
      <c r="B194" s="459"/>
      <c r="C194" s="162" t="s">
        <v>215</v>
      </c>
      <c r="D194" s="106" t="s">
        <v>108</v>
      </c>
      <c r="E194" s="464">
        <v>0</v>
      </c>
      <c r="F194" s="460">
        <v>42</v>
      </c>
      <c r="H194" s="32"/>
      <c r="I194" s="32"/>
      <c r="J194" s="32"/>
      <c r="K194" s="32"/>
      <c r="L194" s="32"/>
    </row>
    <row r="195" spans="1:12" s="30" customFormat="1" ht="18" x14ac:dyDescent="0.2">
      <c r="A195" s="458">
        <v>190</v>
      </c>
      <c r="B195" s="459"/>
      <c r="C195" s="188" t="s">
        <v>340</v>
      </c>
      <c r="D195" s="106" t="s">
        <v>120</v>
      </c>
      <c r="E195" s="464">
        <v>0</v>
      </c>
      <c r="F195" s="460">
        <v>42</v>
      </c>
      <c r="H195" s="32"/>
      <c r="I195" s="32"/>
      <c r="J195" s="32"/>
      <c r="K195" s="32"/>
      <c r="L195" s="32"/>
    </row>
    <row r="196" spans="1:12" s="30" customFormat="1" ht="18" x14ac:dyDescent="0.2">
      <c r="A196" s="458">
        <v>191</v>
      </c>
      <c r="B196" s="459"/>
      <c r="C196" s="189" t="s">
        <v>341</v>
      </c>
      <c r="D196" s="106" t="s">
        <v>120</v>
      </c>
      <c r="E196" s="464">
        <v>0</v>
      </c>
      <c r="F196" s="460">
        <v>42</v>
      </c>
      <c r="H196" s="32"/>
      <c r="I196" s="32"/>
      <c r="J196" s="32"/>
      <c r="K196" s="32"/>
      <c r="L196" s="32"/>
    </row>
    <row r="197" spans="1:12" s="30" customFormat="1" ht="18" x14ac:dyDescent="0.15">
      <c r="A197" s="458">
        <v>192</v>
      </c>
      <c r="B197" s="100"/>
      <c r="C197" s="106" t="s">
        <v>393</v>
      </c>
      <c r="D197" s="106" t="s">
        <v>120</v>
      </c>
      <c r="E197" s="464">
        <v>0</v>
      </c>
      <c r="F197" s="460">
        <v>42</v>
      </c>
      <c r="H197" s="32"/>
      <c r="I197" s="32"/>
      <c r="J197" s="32"/>
      <c r="K197" s="32"/>
      <c r="L197" s="32"/>
    </row>
    <row r="198" spans="1:12" s="30" customFormat="1" ht="18" x14ac:dyDescent="0.2">
      <c r="A198" s="458">
        <v>193</v>
      </c>
      <c r="B198" s="459"/>
      <c r="C198" s="189" t="s">
        <v>342</v>
      </c>
      <c r="D198" s="106" t="s">
        <v>120</v>
      </c>
      <c r="E198" s="464">
        <v>0</v>
      </c>
      <c r="F198" s="460">
        <v>42</v>
      </c>
      <c r="H198" s="32"/>
      <c r="I198" s="32"/>
      <c r="J198" s="32"/>
      <c r="K198" s="32"/>
      <c r="L198" s="32"/>
    </row>
    <row r="199" spans="1:12" s="30" customFormat="1" ht="18" x14ac:dyDescent="0.2">
      <c r="A199" s="458">
        <v>194</v>
      </c>
      <c r="B199" s="459"/>
      <c r="C199" s="189" t="s">
        <v>343</v>
      </c>
      <c r="D199" s="106" t="s">
        <v>120</v>
      </c>
      <c r="E199" s="464">
        <v>0</v>
      </c>
      <c r="F199" s="460">
        <v>42</v>
      </c>
      <c r="H199" s="32"/>
      <c r="I199" s="32"/>
      <c r="J199" s="32"/>
      <c r="K199" s="32"/>
      <c r="L199" s="32"/>
    </row>
    <row r="200" spans="1:12" s="30" customFormat="1" ht="18" x14ac:dyDescent="0.2">
      <c r="A200" s="458">
        <v>195</v>
      </c>
      <c r="B200" s="459"/>
      <c r="C200" s="189" t="s">
        <v>344</v>
      </c>
      <c r="D200" s="106" t="s">
        <v>120</v>
      </c>
      <c r="E200" s="464">
        <v>0</v>
      </c>
      <c r="F200" s="460">
        <v>42</v>
      </c>
      <c r="H200" s="32"/>
      <c r="I200" s="32"/>
      <c r="J200" s="32"/>
      <c r="K200" s="32"/>
      <c r="L200" s="32"/>
    </row>
    <row r="201" spans="1:12" s="30" customFormat="1" ht="18" x14ac:dyDescent="0.2">
      <c r="A201" s="458">
        <v>196</v>
      </c>
      <c r="B201" s="459"/>
      <c r="C201" s="162" t="s">
        <v>291</v>
      </c>
      <c r="D201" s="106" t="s">
        <v>141</v>
      </c>
      <c r="E201" s="464">
        <v>0</v>
      </c>
      <c r="F201" s="460">
        <v>42</v>
      </c>
      <c r="H201" s="32"/>
      <c r="I201" s="32"/>
      <c r="J201" s="32"/>
      <c r="K201" s="32"/>
      <c r="L201" s="32"/>
    </row>
    <row r="202" spans="1:12" s="30" customFormat="1" ht="18" x14ac:dyDescent="0.2">
      <c r="A202" s="458">
        <v>197</v>
      </c>
      <c r="B202" s="459"/>
      <c r="C202" s="425" t="s">
        <v>293</v>
      </c>
      <c r="D202" s="424" t="s">
        <v>141</v>
      </c>
      <c r="E202" s="463">
        <v>0</v>
      </c>
      <c r="F202" s="460">
        <v>42</v>
      </c>
      <c r="H202" s="32"/>
      <c r="I202" s="32"/>
      <c r="J202" s="32"/>
      <c r="K202" s="32"/>
      <c r="L202" s="32"/>
    </row>
    <row r="203" spans="1:12" s="30" customFormat="1" ht="18" x14ac:dyDescent="0.2">
      <c r="A203" s="458">
        <v>198</v>
      </c>
      <c r="B203" s="459"/>
      <c r="C203" s="162" t="s">
        <v>294</v>
      </c>
      <c r="D203" s="106" t="s">
        <v>141</v>
      </c>
      <c r="E203" s="464">
        <v>0</v>
      </c>
      <c r="F203" s="460">
        <v>42</v>
      </c>
      <c r="H203" s="32"/>
      <c r="I203" s="32"/>
      <c r="J203" s="32"/>
      <c r="K203" s="32"/>
      <c r="L203" s="32"/>
    </row>
    <row r="204" spans="1:12" s="30" customFormat="1" ht="18" x14ac:dyDescent="0.2">
      <c r="A204" s="458">
        <v>199</v>
      </c>
      <c r="B204" s="459"/>
      <c r="C204" s="162" t="s">
        <v>295</v>
      </c>
      <c r="D204" s="106" t="s">
        <v>141</v>
      </c>
      <c r="E204" s="464">
        <v>0</v>
      </c>
      <c r="F204" s="460">
        <v>42</v>
      </c>
      <c r="H204" s="32"/>
      <c r="I204" s="32"/>
      <c r="J204" s="32"/>
      <c r="K204" s="32"/>
      <c r="L204" s="32"/>
    </row>
    <row r="205" spans="1:12" s="30" customFormat="1" ht="18" x14ac:dyDescent="0.2">
      <c r="A205" s="458">
        <v>200</v>
      </c>
      <c r="B205" s="459"/>
      <c r="C205" s="162" t="s">
        <v>297</v>
      </c>
      <c r="D205" s="106" t="s">
        <v>141</v>
      </c>
      <c r="E205" s="464">
        <v>0</v>
      </c>
      <c r="F205" s="460">
        <v>42</v>
      </c>
      <c r="H205" s="32"/>
      <c r="I205" s="32"/>
      <c r="J205" s="32"/>
      <c r="K205" s="32"/>
      <c r="L205" s="32"/>
    </row>
    <row r="206" spans="1:12" s="30" customFormat="1" ht="18" x14ac:dyDescent="0.2">
      <c r="A206" s="458">
        <v>201</v>
      </c>
      <c r="B206" s="459"/>
      <c r="C206" s="317" t="s">
        <v>256</v>
      </c>
      <c r="D206" s="106" t="s">
        <v>253</v>
      </c>
      <c r="E206" s="464">
        <v>0</v>
      </c>
      <c r="F206" s="460">
        <v>42</v>
      </c>
      <c r="H206" s="32"/>
      <c r="I206" s="32"/>
      <c r="J206" s="32"/>
      <c r="K206" s="32"/>
      <c r="L206" s="32"/>
    </row>
    <row r="207" spans="1:12" s="30" customFormat="1" ht="18" x14ac:dyDescent="0.2">
      <c r="A207" s="458">
        <v>202</v>
      </c>
      <c r="B207" s="459"/>
      <c r="C207" s="165" t="s">
        <v>257</v>
      </c>
      <c r="D207" s="106" t="s">
        <v>253</v>
      </c>
      <c r="E207" s="464">
        <v>0</v>
      </c>
      <c r="F207" s="460">
        <v>42</v>
      </c>
      <c r="H207" s="32"/>
      <c r="I207" s="32"/>
      <c r="J207" s="32"/>
      <c r="K207" s="32"/>
      <c r="L207" s="32"/>
    </row>
    <row r="208" spans="1:12" s="30" customFormat="1" ht="18" x14ac:dyDescent="0.2">
      <c r="A208" s="458">
        <v>203</v>
      </c>
      <c r="B208" s="459"/>
      <c r="C208" s="165" t="s">
        <v>260</v>
      </c>
      <c r="D208" s="106" t="s">
        <v>253</v>
      </c>
      <c r="E208" s="464">
        <v>0</v>
      </c>
      <c r="F208" s="460">
        <v>42</v>
      </c>
      <c r="H208" s="32"/>
      <c r="I208" s="32"/>
      <c r="J208" s="32"/>
      <c r="K208" s="32"/>
      <c r="L208" s="32"/>
    </row>
    <row r="209" spans="1:12" s="30" customFormat="1" ht="18" x14ac:dyDescent="0.2">
      <c r="A209" s="458">
        <v>204</v>
      </c>
      <c r="B209" s="459"/>
      <c r="C209" s="315" t="s">
        <v>261</v>
      </c>
      <c r="D209" s="106" t="s">
        <v>253</v>
      </c>
      <c r="E209" s="465">
        <v>0</v>
      </c>
      <c r="F209" s="460">
        <v>42</v>
      </c>
      <c r="H209" s="32"/>
      <c r="I209" s="32"/>
      <c r="J209" s="32"/>
      <c r="K209" s="32"/>
      <c r="L209" s="32"/>
    </row>
    <row r="210" spans="1:12" s="30" customFormat="1" ht="18" x14ac:dyDescent="0.2">
      <c r="A210" s="458">
        <v>205</v>
      </c>
      <c r="B210" s="459"/>
      <c r="C210" s="162" t="s">
        <v>329</v>
      </c>
      <c r="D210" s="106" t="s">
        <v>100</v>
      </c>
      <c r="E210" s="464">
        <v>0</v>
      </c>
      <c r="F210" s="460">
        <v>42</v>
      </c>
      <c r="H210" s="32"/>
      <c r="I210" s="32"/>
      <c r="J210" s="32"/>
      <c r="K210" s="32"/>
      <c r="L210" s="32"/>
    </row>
    <row r="211" spans="1:12" s="30" customFormat="1" ht="18" x14ac:dyDescent="0.2">
      <c r="A211" s="458">
        <v>206</v>
      </c>
      <c r="B211" s="459"/>
      <c r="C211" s="167" t="s">
        <v>220</v>
      </c>
      <c r="D211" s="106" t="s">
        <v>110</v>
      </c>
      <c r="E211" s="464">
        <v>0</v>
      </c>
      <c r="F211" s="460">
        <v>42</v>
      </c>
      <c r="H211" s="32"/>
      <c r="I211" s="32"/>
      <c r="J211" s="32"/>
      <c r="K211" s="32"/>
      <c r="L211" s="32"/>
    </row>
    <row r="212" spans="1:12" s="30" customFormat="1" ht="18" x14ac:dyDescent="0.15">
      <c r="A212" s="458">
        <v>207</v>
      </c>
      <c r="B212" s="459"/>
      <c r="C212" s="106" t="s">
        <v>366</v>
      </c>
      <c r="D212" s="106" t="s">
        <v>365</v>
      </c>
      <c r="E212" s="464">
        <v>0</v>
      </c>
      <c r="F212" s="460">
        <v>42</v>
      </c>
      <c r="H212" s="32"/>
      <c r="I212" s="32"/>
      <c r="J212" s="32"/>
      <c r="K212" s="32"/>
      <c r="L212" s="32"/>
    </row>
    <row r="213" spans="1:12" s="30" customFormat="1" ht="18" x14ac:dyDescent="0.15">
      <c r="A213" s="458">
        <v>208</v>
      </c>
      <c r="B213" s="459"/>
      <c r="C213" s="106" t="s">
        <v>368</v>
      </c>
      <c r="D213" s="106" t="s">
        <v>365</v>
      </c>
      <c r="E213" s="464">
        <v>0</v>
      </c>
      <c r="F213" s="460">
        <v>42</v>
      </c>
      <c r="H213" s="32"/>
      <c r="I213" s="32"/>
      <c r="J213" s="32"/>
      <c r="K213" s="32"/>
      <c r="L213" s="32"/>
    </row>
    <row r="214" spans="1:12" s="30" customFormat="1" ht="18" x14ac:dyDescent="0.15">
      <c r="A214" s="458">
        <v>209</v>
      </c>
      <c r="B214" s="459" t="s">
        <v>44</v>
      </c>
      <c r="C214" s="106" t="s">
        <v>371</v>
      </c>
      <c r="D214" s="106" t="s">
        <v>365</v>
      </c>
      <c r="E214" s="464">
        <v>0</v>
      </c>
      <c r="F214" s="460">
        <v>42</v>
      </c>
      <c r="H214" s="32"/>
      <c r="I214" s="32"/>
      <c r="J214" s="32"/>
      <c r="K214" s="32"/>
      <c r="L214" s="32"/>
    </row>
    <row r="215" spans="1:12" s="30" customFormat="1" ht="18" x14ac:dyDescent="0.2">
      <c r="A215" s="458">
        <v>210</v>
      </c>
      <c r="B215" s="459"/>
      <c r="C215" s="168" t="s">
        <v>315</v>
      </c>
      <c r="D215" s="106" t="s">
        <v>112</v>
      </c>
      <c r="E215" s="464">
        <v>0</v>
      </c>
      <c r="F215" s="460">
        <v>42</v>
      </c>
      <c r="H215" s="32"/>
      <c r="I215" s="32"/>
      <c r="J215" s="32"/>
      <c r="K215" s="32"/>
      <c r="L215" s="32"/>
    </row>
    <row r="216" spans="1:12" s="30" customFormat="1" ht="18" x14ac:dyDescent="0.2">
      <c r="A216" s="458">
        <v>211</v>
      </c>
      <c r="B216" s="459"/>
      <c r="C216" s="168" t="s">
        <v>363</v>
      </c>
      <c r="D216" s="106" t="s">
        <v>112</v>
      </c>
      <c r="E216" s="464">
        <v>0</v>
      </c>
      <c r="F216" s="460">
        <v>42</v>
      </c>
      <c r="H216" s="32"/>
      <c r="I216" s="32"/>
      <c r="J216" s="32"/>
      <c r="K216" s="32"/>
      <c r="L216" s="32"/>
    </row>
    <row r="217" spans="1:12" s="30" customFormat="1" ht="18" x14ac:dyDescent="0.2">
      <c r="A217" s="458">
        <v>212</v>
      </c>
      <c r="B217" s="459"/>
      <c r="C217" s="164" t="s">
        <v>226</v>
      </c>
      <c r="D217" s="106" t="s">
        <v>231</v>
      </c>
      <c r="E217" s="464">
        <v>0</v>
      </c>
      <c r="F217" s="460">
        <v>42</v>
      </c>
      <c r="H217" s="32"/>
      <c r="I217" s="32"/>
      <c r="J217" s="32"/>
      <c r="K217" s="32"/>
      <c r="L217" s="32"/>
    </row>
    <row r="218" spans="1:12" s="30" customFormat="1" ht="18" x14ac:dyDescent="0.2">
      <c r="A218" s="458">
        <v>213</v>
      </c>
      <c r="B218" s="459"/>
      <c r="C218" s="164" t="s">
        <v>227</v>
      </c>
      <c r="D218" s="106" t="s">
        <v>231</v>
      </c>
      <c r="E218" s="464">
        <v>0</v>
      </c>
      <c r="F218" s="460">
        <v>42</v>
      </c>
      <c r="H218" s="32"/>
      <c r="I218" s="32"/>
      <c r="J218" s="32"/>
      <c r="K218" s="32"/>
      <c r="L218" s="32"/>
    </row>
    <row r="219" spans="1:12" s="30" customFormat="1" ht="18" x14ac:dyDescent="0.2">
      <c r="A219" s="458">
        <v>214</v>
      </c>
      <c r="B219" s="459"/>
      <c r="C219" s="164" t="s">
        <v>228</v>
      </c>
      <c r="D219" s="106" t="s">
        <v>231</v>
      </c>
      <c r="E219" s="464">
        <v>0</v>
      </c>
      <c r="F219" s="460">
        <v>42</v>
      </c>
      <c r="H219" s="32"/>
      <c r="I219" s="32"/>
      <c r="J219" s="32"/>
      <c r="K219" s="32"/>
      <c r="L219" s="32"/>
    </row>
    <row r="220" spans="1:12" s="30" customFormat="1" ht="18" x14ac:dyDescent="0.2">
      <c r="A220" s="458">
        <v>215</v>
      </c>
      <c r="B220" s="459"/>
      <c r="C220" s="164" t="s">
        <v>375</v>
      </c>
      <c r="D220" s="106" t="s">
        <v>231</v>
      </c>
      <c r="E220" s="464">
        <v>0</v>
      </c>
      <c r="F220" s="460">
        <v>42</v>
      </c>
      <c r="H220" s="32"/>
      <c r="I220" s="32"/>
      <c r="J220" s="32"/>
      <c r="K220" s="32"/>
      <c r="L220" s="32"/>
    </row>
    <row r="221" spans="1:12" s="30" customFormat="1" ht="18" x14ac:dyDescent="0.15">
      <c r="A221" s="458">
        <v>216</v>
      </c>
      <c r="B221" s="459"/>
      <c r="C221" s="106" t="s">
        <v>376</v>
      </c>
      <c r="D221" s="106" t="s">
        <v>231</v>
      </c>
      <c r="E221" s="464">
        <v>0</v>
      </c>
      <c r="F221" s="460">
        <v>42</v>
      </c>
      <c r="H221" s="32"/>
      <c r="I221" s="32"/>
      <c r="J221" s="32"/>
      <c r="K221" s="32"/>
      <c r="L221" s="32"/>
    </row>
    <row r="222" spans="1:12" s="30" customFormat="1" ht="18" x14ac:dyDescent="0.2">
      <c r="A222" s="458">
        <v>217</v>
      </c>
      <c r="B222" s="459"/>
      <c r="C222" s="164" t="s">
        <v>230</v>
      </c>
      <c r="D222" s="106" t="s">
        <v>231</v>
      </c>
      <c r="E222" s="464">
        <v>0</v>
      </c>
      <c r="F222" s="460">
        <v>42</v>
      </c>
      <c r="H222" s="32"/>
      <c r="I222" s="32"/>
      <c r="J222" s="32"/>
      <c r="K222" s="32"/>
      <c r="L222" s="32"/>
    </row>
    <row r="223" spans="1:12" s="30" customFormat="1" ht="18" x14ac:dyDescent="0.2">
      <c r="A223" s="458">
        <v>218</v>
      </c>
      <c r="B223" s="459"/>
      <c r="C223" s="162" t="s">
        <v>181</v>
      </c>
      <c r="D223" s="106" t="s">
        <v>136</v>
      </c>
      <c r="E223" s="464">
        <v>0</v>
      </c>
      <c r="F223" s="460">
        <v>42</v>
      </c>
      <c r="H223" s="32"/>
      <c r="I223" s="32"/>
      <c r="J223" s="32"/>
      <c r="K223" s="32"/>
      <c r="L223" s="32"/>
    </row>
    <row r="224" spans="1:12" s="30" customFormat="1" ht="18" x14ac:dyDescent="0.2">
      <c r="A224" s="458">
        <v>219</v>
      </c>
      <c r="B224" s="459"/>
      <c r="C224" s="162" t="s">
        <v>232</v>
      </c>
      <c r="D224" s="106" t="s">
        <v>136</v>
      </c>
      <c r="E224" s="464">
        <v>0</v>
      </c>
      <c r="F224" s="460">
        <v>42</v>
      </c>
      <c r="H224" s="32"/>
      <c r="I224" s="32"/>
      <c r="J224" s="32"/>
      <c r="K224" s="32"/>
      <c r="L224" s="32"/>
    </row>
    <row r="225" spans="1:12" s="30" customFormat="1" ht="18" x14ac:dyDescent="0.2">
      <c r="A225" s="458">
        <v>220</v>
      </c>
      <c r="B225" s="459"/>
      <c r="C225" s="162" t="s">
        <v>233</v>
      </c>
      <c r="D225" s="106" t="s">
        <v>136</v>
      </c>
      <c r="E225" s="464">
        <v>0</v>
      </c>
      <c r="F225" s="460">
        <v>42</v>
      </c>
      <c r="H225" s="32"/>
      <c r="I225" s="32"/>
      <c r="J225" s="32"/>
      <c r="K225" s="32"/>
      <c r="L225" s="32"/>
    </row>
    <row r="226" spans="1:12" s="30" customFormat="1" ht="18" x14ac:dyDescent="0.2">
      <c r="A226" s="458">
        <v>221</v>
      </c>
      <c r="B226" s="459"/>
      <c r="C226" s="162" t="s">
        <v>234</v>
      </c>
      <c r="D226" s="106" t="s">
        <v>136</v>
      </c>
      <c r="E226" s="464">
        <v>0</v>
      </c>
      <c r="F226" s="460">
        <v>42</v>
      </c>
      <c r="H226" s="32"/>
      <c r="I226" s="32"/>
      <c r="J226" s="32"/>
      <c r="K226" s="32"/>
      <c r="L226" s="32"/>
    </row>
    <row r="227" spans="1:12" s="30" customFormat="1" ht="18" x14ac:dyDescent="0.2">
      <c r="A227" s="458">
        <v>222</v>
      </c>
      <c r="B227" s="459"/>
      <c r="C227" s="162" t="s">
        <v>235</v>
      </c>
      <c r="D227" s="106" t="s">
        <v>136</v>
      </c>
      <c r="E227" s="464">
        <v>0</v>
      </c>
      <c r="F227" s="460">
        <v>42</v>
      </c>
      <c r="H227" s="32"/>
      <c r="I227" s="32"/>
      <c r="J227" s="32"/>
      <c r="K227" s="32"/>
      <c r="L227" s="32"/>
    </row>
    <row r="228" spans="1:12" s="30" customFormat="1" ht="18" x14ac:dyDescent="0.2">
      <c r="A228" s="458">
        <v>223</v>
      </c>
      <c r="B228" s="459"/>
      <c r="C228" s="314" t="s">
        <v>404</v>
      </c>
      <c r="D228" s="106" t="s">
        <v>136</v>
      </c>
      <c r="E228" s="464">
        <v>0</v>
      </c>
      <c r="F228" s="460">
        <v>42</v>
      </c>
      <c r="H228" s="32"/>
      <c r="I228" s="32"/>
      <c r="J228" s="32"/>
      <c r="K228" s="32"/>
      <c r="L228" s="32"/>
    </row>
    <row r="229" spans="1:12" s="30" customFormat="1" ht="18" x14ac:dyDescent="0.2">
      <c r="A229" s="458">
        <v>224</v>
      </c>
      <c r="B229" s="459"/>
      <c r="C229" s="162" t="s">
        <v>236</v>
      </c>
      <c r="D229" s="106" t="s">
        <v>136</v>
      </c>
      <c r="E229" s="464">
        <v>0</v>
      </c>
      <c r="F229" s="460">
        <v>42</v>
      </c>
      <c r="H229" s="32"/>
      <c r="I229" s="32"/>
      <c r="J229" s="32"/>
      <c r="K229" s="32"/>
      <c r="L229" s="32"/>
    </row>
    <row r="230" spans="1:12" s="30" customFormat="1" ht="18" x14ac:dyDescent="0.2">
      <c r="A230" s="458">
        <v>225</v>
      </c>
      <c r="B230" s="459"/>
      <c r="C230" s="168" t="s">
        <v>385</v>
      </c>
      <c r="D230" s="106" t="s">
        <v>113</v>
      </c>
      <c r="E230" s="464">
        <v>0</v>
      </c>
      <c r="F230" s="460">
        <v>42</v>
      </c>
      <c r="H230" s="32"/>
      <c r="I230" s="32"/>
      <c r="J230" s="32"/>
      <c r="K230" s="32"/>
      <c r="L230" s="32"/>
    </row>
    <row r="231" spans="1:12" s="30" customFormat="1" ht="18" x14ac:dyDescent="0.2">
      <c r="A231" s="458">
        <v>226</v>
      </c>
      <c r="B231" s="459"/>
      <c r="C231" s="168" t="s">
        <v>389</v>
      </c>
      <c r="D231" s="106" t="s">
        <v>113</v>
      </c>
      <c r="E231" s="464">
        <v>0</v>
      </c>
      <c r="F231" s="460">
        <v>42</v>
      </c>
      <c r="H231" s="32"/>
      <c r="I231" s="32"/>
      <c r="J231" s="32"/>
      <c r="K231" s="32"/>
      <c r="L231" s="32"/>
    </row>
    <row r="232" spans="1:12" s="30" customFormat="1" ht="18" x14ac:dyDescent="0.2">
      <c r="A232" s="458">
        <v>227</v>
      </c>
      <c r="B232" s="459"/>
      <c r="C232" s="168" t="s">
        <v>390</v>
      </c>
      <c r="D232" s="106" t="s">
        <v>113</v>
      </c>
      <c r="E232" s="464">
        <v>0</v>
      </c>
      <c r="F232" s="460">
        <v>42</v>
      </c>
      <c r="H232" s="32"/>
      <c r="I232" s="32"/>
      <c r="J232" s="32"/>
      <c r="K232" s="32"/>
      <c r="L232" s="32"/>
    </row>
    <row r="233" spans="1:12" s="30" customFormat="1" ht="18" x14ac:dyDescent="0.2">
      <c r="A233" s="458">
        <v>228</v>
      </c>
      <c r="B233" s="459"/>
      <c r="C233" s="168" t="s">
        <v>391</v>
      </c>
      <c r="D233" s="106" t="s">
        <v>113</v>
      </c>
      <c r="E233" s="464">
        <v>0</v>
      </c>
      <c r="F233" s="460">
        <v>42</v>
      </c>
      <c r="H233" s="32"/>
      <c r="I233" s="32"/>
      <c r="J233" s="32"/>
      <c r="K233" s="32"/>
      <c r="L233" s="32"/>
    </row>
    <row r="234" spans="1:12" s="30" customFormat="1" ht="18" x14ac:dyDescent="0.15">
      <c r="A234" s="458">
        <v>229</v>
      </c>
      <c r="B234" s="100"/>
      <c r="C234" s="185" t="s">
        <v>262</v>
      </c>
      <c r="D234" s="106" t="s">
        <v>109</v>
      </c>
      <c r="E234" s="464" t="s">
        <v>509</v>
      </c>
      <c r="F234" s="460"/>
      <c r="H234" s="32"/>
      <c r="I234" s="32"/>
      <c r="J234" s="32"/>
      <c r="K234" s="32"/>
      <c r="L234" s="32"/>
    </row>
    <row r="235" spans="1:12" s="30" customFormat="1" ht="18" x14ac:dyDescent="0.15">
      <c r="A235" s="458">
        <v>230</v>
      </c>
      <c r="B235" s="459"/>
      <c r="C235" s="185" t="s">
        <v>263</v>
      </c>
      <c r="D235" s="106" t="s">
        <v>109</v>
      </c>
      <c r="E235" s="464" t="s">
        <v>509</v>
      </c>
      <c r="F235" s="460"/>
      <c r="H235" s="32"/>
      <c r="I235" s="32"/>
      <c r="J235" s="32"/>
      <c r="K235" s="32"/>
      <c r="L235" s="32"/>
    </row>
    <row r="236" spans="1:12" s="30" customFormat="1" ht="18" x14ac:dyDescent="0.15">
      <c r="A236" s="458">
        <v>231</v>
      </c>
      <c r="B236" s="459" t="s">
        <v>44</v>
      </c>
      <c r="C236" s="185" t="s">
        <v>264</v>
      </c>
      <c r="D236" s="106" t="s">
        <v>109</v>
      </c>
      <c r="E236" s="464" t="s">
        <v>509</v>
      </c>
      <c r="F236" s="460"/>
      <c r="H236" s="32"/>
      <c r="I236" s="32"/>
      <c r="J236" s="32"/>
      <c r="K236" s="32"/>
      <c r="L236" s="32"/>
    </row>
    <row r="237" spans="1:12" s="30" customFormat="1" ht="18" x14ac:dyDescent="0.15">
      <c r="A237" s="458">
        <v>232</v>
      </c>
      <c r="B237" s="459"/>
      <c r="C237" s="185" t="s">
        <v>265</v>
      </c>
      <c r="D237" s="106" t="s">
        <v>109</v>
      </c>
      <c r="E237" s="464" t="s">
        <v>509</v>
      </c>
      <c r="F237" s="460"/>
      <c r="H237" s="32"/>
      <c r="I237" s="32"/>
      <c r="J237" s="32"/>
      <c r="K237" s="32"/>
      <c r="L237" s="32"/>
    </row>
    <row r="238" spans="1:12" s="30" customFormat="1" ht="18" x14ac:dyDescent="0.15">
      <c r="A238" s="458">
        <v>233</v>
      </c>
      <c r="B238" s="459"/>
      <c r="C238" s="185" t="s">
        <v>266</v>
      </c>
      <c r="D238" s="106" t="s">
        <v>109</v>
      </c>
      <c r="E238" s="464" t="s">
        <v>509</v>
      </c>
      <c r="F238" s="460"/>
      <c r="H238" s="32"/>
      <c r="I238" s="32"/>
      <c r="J238" s="32"/>
      <c r="K238" s="32"/>
      <c r="L238" s="32"/>
    </row>
    <row r="239" spans="1:12" s="30" customFormat="1" ht="18" x14ac:dyDescent="0.15">
      <c r="A239" s="458">
        <v>234</v>
      </c>
      <c r="B239" s="459"/>
      <c r="C239" s="185" t="s">
        <v>267</v>
      </c>
      <c r="D239" s="106" t="s">
        <v>109</v>
      </c>
      <c r="E239" s="464" t="s">
        <v>509</v>
      </c>
      <c r="F239" s="460"/>
      <c r="H239" s="32"/>
      <c r="I239" s="32"/>
      <c r="J239" s="32"/>
      <c r="K239" s="32"/>
      <c r="L239" s="32"/>
    </row>
    <row r="240" spans="1:12" s="30" customFormat="1" ht="18" x14ac:dyDescent="0.15">
      <c r="A240" s="458">
        <v>235</v>
      </c>
      <c r="B240" s="459"/>
      <c r="C240" s="185" t="s">
        <v>268</v>
      </c>
      <c r="D240" s="106" t="s">
        <v>109</v>
      </c>
      <c r="E240" s="464" t="s">
        <v>509</v>
      </c>
      <c r="F240" s="460"/>
      <c r="H240" s="32"/>
      <c r="I240" s="32"/>
      <c r="J240" s="32"/>
      <c r="K240" s="32"/>
      <c r="L240" s="32"/>
    </row>
    <row r="241" spans="1:12" s="30" customFormat="1" ht="18" x14ac:dyDescent="0.15">
      <c r="A241" s="458">
        <v>236</v>
      </c>
      <c r="B241" s="459"/>
      <c r="C241" s="185" t="s">
        <v>374</v>
      </c>
      <c r="D241" s="106" t="s">
        <v>109</v>
      </c>
      <c r="E241" s="464" t="s">
        <v>509</v>
      </c>
      <c r="F241" s="460"/>
      <c r="H241" s="32"/>
      <c r="I241" s="32"/>
      <c r="J241" s="32"/>
      <c r="K241" s="32"/>
      <c r="L241" s="32"/>
    </row>
    <row r="242" spans="1:12" x14ac:dyDescent="0.15">
      <c r="B242" s="82"/>
      <c r="C242" s="82"/>
      <c r="D242" s="107"/>
      <c r="E242" s="467"/>
    </row>
    <row r="243" spans="1:12" x14ac:dyDescent="0.15">
      <c r="B243" s="82"/>
      <c r="C243" s="82"/>
      <c r="D243" s="107"/>
      <c r="E243" s="467"/>
    </row>
    <row r="244" spans="1:12" x14ac:dyDescent="0.15">
      <c r="B244" s="82"/>
      <c r="C244" s="82"/>
      <c r="D244" s="107"/>
      <c r="E244" s="467"/>
    </row>
    <row r="245" spans="1:12" ht="20.25" x14ac:dyDescent="0.15">
      <c r="B245" s="82"/>
      <c r="C245" s="443" t="s">
        <v>4</v>
      </c>
      <c r="D245" s="444"/>
      <c r="E245" s="445"/>
      <c r="F245" s="446" t="s">
        <v>510</v>
      </c>
      <c r="G245" s="447"/>
      <c r="H245" s="447"/>
      <c r="I245" s="448"/>
    </row>
    <row r="246" spans="1:12" x14ac:dyDescent="0.15">
      <c r="B246" s="82"/>
      <c r="C246" s="82"/>
      <c r="D246" s="107"/>
      <c r="E246" s="467"/>
    </row>
    <row r="247" spans="1:12" x14ac:dyDescent="0.15">
      <c r="B247" s="82"/>
      <c r="C247" s="82"/>
      <c r="D247" s="107"/>
      <c r="E247" s="467"/>
    </row>
    <row r="248" spans="1:12" x14ac:dyDescent="0.15">
      <c r="B248" s="82"/>
      <c r="C248" s="82"/>
      <c r="D248" s="107"/>
      <c r="E248" s="467"/>
    </row>
    <row r="249" spans="1:12" x14ac:dyDescent="0.15">
      <c r="B249" s="82"/>
      <c r="C249" s="82"/>
      <c r="D249" s="107"/>
      <c r="E249" s="467"/>
    </row>
    <row r="250" spans="1:12" x14ac:dyDescent="0.15">
      <c r="B250" s="82"/>
      <c r="C250" s="82"/>
      <c r="D250" s="107"/>
      <c r="E250" s="467"/>
    </row>
    <row r="251" spans="1:12" x14ac:dyDescent="0.15">
      <c r="B251" s="82"/>
      <c r="C251" s="82"/>
      <c r="D251" s="107"/>
      <c r="E251" s="467"/>
    </row>
    <row r="252" spans="1:12" x14ac:dyDescent="0.15">
      <c r="B252" s="82"/>
      <c r="C252" s="82"/>
      <c r="D252" s="107"/>
      <c r="E252" s="467"/>
    </row>
    <row r="253" spans="1:12" x14ac:dyDescent="0.15">
      <c r="B253" s="82"/>
      <c r="C253" s="82"/>
      <c r="D253" s="107"/>
      <c r="E253" s="467"/>
    </row>
    <row r="254" spans="1:12" x14ac:dyDescent="0.15">
      <c r="B254" s="82"/>
      <c r="C254" s="82"/>
      <c r="D254" s="107"/>
      <c r="E254" s="467"/>
    </row>
    <row r="255" spans="1:12" x14ac:dyDescent="0.15">
      <c r="B255" s="82"/>
      <c r="C255" s="82"/>
      <c r="D255" s="107"/>
      <c r="E255" s="467"/>
    </row>
    <row r="256" spans="1:12" x14ac:dyDescent="0.15">
      <c r="B256" s="82"/>
      <c r="C256" s="82"/>
      <c r="D256" s="107"/>
      <c r="E256" s="467"/>
    </row>
    <row r="257" spans="2:5" x14ac:dyDescent="0.15">
      <c r="B257" s="82"/>
      <c r="C257" s="82"/>
      <c r="D257" s="107"/>
      <c r="E257" s="467"/>
    </row>
    <row r="258" spans="2:5" x14ac:dyDescent="0.15">
      <c r="B258" s="82"/>
      <c r="C258" s="82"/>
      <c r="D258" s="107"/>
      <c r="E258" s="467"/>
    </row>
    <row r="259" spans="2:5" x14ac:dyDescent="0.15">
      <c r="B259" s="82"/>
      <c r="C259" s="82"/>
      <c r="D259" s="107"/>
      <c r="E259" s="467"/>
    </row>
    <row r="260" spans="2:5" x14ac:dyDescent="0.15">
      <c r="B260" s="82"/>
      <c r="C260" s="82"/>
      <c r="D260" s="107"/>
      <c r="E260" s="467"/>
    </row>
    <row r="261" spans="2:5" x14ac:dyDescent="0.15">
      <c r="B261" s="82"/>
      <c r="C261" s="82"/>
      <c r="D261" s="107"/>
      <c r="E261" s="467"/>
    </row>
    <row r="262" spans="2:5" x14ac:dyDescent="0.15">
      <c r="B262" s="82"/>
      <c r="C262" s="82"/>
      <c r="D262" s="107"/>
      <c r="E262" s="467"/>
    </row>
    <row r="263" spans="2:5" x14ac:dyDescent="0.15">
      <c r="B263" s="82"/>
      <c r="C263" s="82"/>
      <c r="D263" s="107"/>
      <c r="E263" s="467"/>
    </row>
    <row r="264" spans="2:5" x14ac:dyDescent="0.15">
      <c r="B264" s="82"/>
      <c r="C264" s="82"/>
      <c r="D264" s="107"/>
      <c r="E264" s="467"/>
    </row>
    <row r="265" spans="2:5" x14ac:dyDescent="0.15">
      <c r="B265" s="82"/>
      <c r="C265" s="82"/>
      <c r="D265" s="107"/>
      <c r="E265" s="467"/>
    </row>
    <row r="266" spans="2:5" x14ac:dyDescent="0.15">
      <c r="B266" s="82"/>
      <c r="C266" s="82"/>
      <c r="D266" s="107"/>
      <c r="E266" s="467"/>
    </row>
    <row r="267" spans="2:5" x14ac:dyDescent="0.15">
      <c r="B267" s="82"/>
      <c r="C267" s="82"/>
      <c r="D267" s="107"/>
      <c r="E267" s="467"/>
    </row>
    <row r="268" spans="2:5" x14ac:dyDescent="0.15">
      <c r="B268" s="82"/>
      <c r="C268" s="82"/>
      <c r="D268" s="107"/>
      <c r="E268" s="467"/>
    </row>
    <row r="269" spans="2:5" x14ac:dyDescent="0.15">
      <c r="B269" s="82"/>
      <c r="C269" s="82"/>
      <c r="D269" s="107"/>
      <c r="E269" s="467"/>
    </row>
    <row r="270" spans="2:5" x14ac:dyDescent="0.15">
      <c r="B270" s="82"/>
      <c r="C270" s="82"/>
      <c r="D270" s="107"/>
      <c r="E270" s="467"/>
    </row>
    <row r="271" spans="2:5" x14ac:dyDescent="0.15">
      <c r="B271" s="82"/>
      <c r="C271" s="82"/>
      <c r="D271" s="107"/>
      <c r="E271" s="467"/>
    </row>
    <row r="272" spans="2:5" x14ac:dyDescent="0.15">
      <c r="B272" s="82"/>
      <c r="C272" s="82"/>
      <c r="D272" s="107"/>
      <c r="E272" s="467"/>
    </row>
    <row r="273" spans="2:5" x14ac:dyDescent="0.15">
      <c r="B273" s="82"/>
      <c r="C273" s="82"/>
      <c r="D273" s="107"/>
      <c r="E273" s="467"/>
    </row>
    <row r="274" spans="2:5" x14ac:dyDescent="0.15">
      <c r="B274" s="82"/>
      <c r="C274" s="82"/>
      <c r="D274" s="107"/>
      <c r="E274" s="467"/>
    </row>
    <row r="275" spans="2:5" x14ac:dyDescent="0.15">
      <c r="B275" s="82"/>
      <c r="C275" s="82"/>
      <c r="D275" s="107"/>
      <c r="E275" s="467"/>
    </row>
    <row r="276" spans="2:5" x14ac:dyDescent="0.15">
      <c r="B276" s="82"/>
      <c r="C276" s="82"/>
      <c r="D276" s="107"/>
      <c r="E276" s="467"/>
    </row>
    <row r="277" spans="2:5" x14ac:dyDescent="0.15">
      <c r="B277" s="82"/>
      <c r="C277" s="82"/>
      <c r="D277" s="107"/>
      <c r="E277" s="467"/>
    </row>
    <row r="278" spans="2:5" x14ac:dyDescent="0.15">
      <c r="B278" s="82"/>
      <c r="C278" s="82"/>
      <c r="D278" s="107"/>
      <c r="E278" s="467"/>
    </row>
    <row r="279" spans="2:5" x14ac:dyDescent="0.15">
      <c r="B279" s="82"/>
      <c r="C279" s="82"/>
      <c r="D279" s="107"/>
      <c r="E279" s="467"/>
    </row>
    <row r="280" spans="2:5" x14ac:dyDescent="0.15">
      <c r="B280" s="82"/>
      <c r="C280" s="82"/>
      <c r="D280" s="107"/>
      <c r="E280" s="467"/>
    </row>
  </sheetData>
  <sortState xmlns:xlrd2="http://schemas.microsoft.com/office/spreadsheetml/2017/richdata2" ref="C6:E241">
    <sortCondition descending="1" ref="E6:E241"/>
  </sortState>
  <mergeCells count="4">
    <mergeCell ref="A2:F2"/>
    <mergeCell ref="A3:F3"/>
    <mergeCell ref="A4:F4"/>
    <mergeCell ref="A1:F1"/>
  </mergeCells>
  <printOptions horizontalCentered="1"/>
  <pageMargins left="0.39370078740157483" right="0" top="0.39370078740157483" bottom="0.19685039370078741" header="0" footer="0"/>
  <pageSetup paperSize="9" scale="68" fitToHeight="4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defaultColWidth="9.16796875" defaultRowHeight="12.75" x14ac:dyDescent="0.15"/>
  <cols>
    <col min="1" max="1" width="4.98828125" style="10" customWidth="1"/>
    <col min="2" max="2" width="42.61328125" style="10" customWidth="1"/>
    <col min="3" max="10" width="12.9453125" style="10" customWidth="1"/>
    <col min="11" max="12" width="10.3828125" style="10" customWidth="1"/>
    <col min="13" max="13" width="9.16796875" style="23"/>
    <col min="14" max="14" width="13.078125" style="23" customWidth="1"/>
    <col min="15" max="16384" width="9.16796875" style="23"/>
  </cols>
  <sheetData>
    <row r="1" spans="1:12" ht="23.25" customHeight="1" x14ac:dyDescent="0.15">
      <c r="A1" s="521" t="s">
        <v>25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</row>
    <row r="2" spans="1:12" ht="20.25" x14ac:dyDescent="0.15">
      <c r="A2" s="24"/>
      <c r="B2" s="24"/>
      <c r="C2" s="25"/>
      <c r="D2" s="25"/>
      <c r="E2" s="25"/>
      <c r="F2" s="25"/>
      <c r="G2" s="25"/>
      <c r="H2" s="26"/>
      <c r="I2" s="27"/>
      <c r="J2" s="27"/>
      <c r="K2" s="27"/>
    </row>
    <row r="3" spans="1:12" ht="15.75" x14ac:dyDescent="0.2">
      <c r="A3" s="28" t="s">
        <v>54</v>
      </c>
      <c r="B3" s="28"/>
      <c r="C3" s="29"/>
      <c r="D3" s="30"/>
      <c r="E3" s="29"/>
      <c r="F3" s="23"/>
      <c r="G3" s="31"/>
      <c r="I3" s="32"/>
      <c r="J3" s="32"/>
      <c r="K3" s="33"/>
      <c r="L3" s="34" t="s">
        <v>5</v>
      </c>
    </row>
    <row r="4" spans="1:12" ht="21.75" customHeight="1" x14ac:dyDescent="0.25">
      <c r="A4" s="522" t="s">
        <v>13</v>
      </c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</row>
    <row r="5" spans="1:12" ht="30" customHeight="1" thickBot="1" x14ac:dyDescent="0.2">
      <c r="A5" s="523" t="s">
        <v>48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  <c r="L5" s="523"/>
    </row>
    <row r="6" spans="1:12" s="35" customFormat="1" ht="42" thickBot="1" x14ac:dyDescent="0.2">
      <c r="A6" s="36" t="s">
        <v>0</v>
      </c>
      <c r="B6" s="37" t="s">
        <v>6</v>
      </c>
      <c r="C6" s="22" t="s">
        <v>7</v>
      </c>
      <c r="D6" s="22" t="s">
        <v>28</v>
      </c>
      <c r="E6" s="22" t="s">
        <v>8</v>
      </c>
      <c r="F6" s="22" t="s">
        <v>14</v>
      </c>
      <c r="G6" s="22" t="s">
        <v>9</v>
      </c>
      <c r="H6" s="22" t="s">
        <v>10</v>
      </c>
      <c r="I6" s="22" t="s">
        <v>26</v>
      </c>
      <c r="J6" s="22" t="s">
        <v>11</v>
      </c>
      <c r="K6" s="21" t="s">
        <v>12</v>
      </c>
      <c r="L6" s="59" t="s">
        <v>2</v>
      </c>
    </row>
    <row r="7" spans="1:12" s="39" customFormat="1" ht="24" customHeight="1" x14ac:dyDescent="0.2">
      <c r="A7" s="61">
        <v>1</v>
      </c>
      <c r="B7" s="53" t="s">
        <v>56</v>
      </c>
      <c r="C7" s="44">
        <v>6</v>
      </c>
      <c r="D7" s="44">
        <v>6</v>
      </c>
      <c r="E7" s="44">
        <v>6</v>
      </c>
      <c r="F7" s="44">
        <v>6</v>
      </c>
      <c r="G7" s="44">
        <v>6</v>
      </c>
      <c r="H7" s="44">
        <v>6</v>
      </c>
      <c r="I7" s="44">
        <v>5</v>
      </c>
      <c r="J7" s="44">
        <v>6</v>
      </c>
      <c r="K7" s="46">
        <f t="shared" ref="K7:K50" si="0">SUM(C7:J7)</f>
        <v>47</v>
      </c>
      <c r="L7" s="62"/>
    </row>
    <row r="8" spans="1:12" s="39" customFormat="1" ht="24" customHeight="1" x14ac:dyDescent="0.2">
      <c r="A8" s="40">
        <v>2</v>
      </c>
      <c r="B8" s="53" t="s">
        <v>57</v>
      </c>
      <c r="C8" s="45">
        <v>9</v>
      </c>
      <c r="D8" s="45">
        <v>7</v>
      </c>
      <c r="E8" s="45">
        <v>7</v>
      </c>
      <c r="F8" s="45">
        <v>7</v>
      </c>
      <c r="G8" s="45">
        <v>6</v>
      </c>
      <c r="H8" s="45">
        <v>6</v>
      </c>
      <c r="I8" s="45">
        <v>6</v>
      </c>
      <c r="J8" s="45">
        <v>7</v>
      </c>
      <c r="K8" s="47">
        <f t="shared" si="0"/>
        <v>55</v>
      </c>
      <c r="L8" s="63"/>
    </row>
    <row r="9" spans="1:12" s="39" customFormat="1" ht="24" customHeight="1" x14ac:dyDescent="0.2">
      <c r="A9" s="40">
        <v>3</v>
      </c>
      <c r="B9" s="53" t="s">
        <v>58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7">
        <f t="shared" si="0"/>
        <v>0</v>
      </c>
      <c r="L9" s="64"/>
    </row>
    <row r="10" spans="1:12" s="39" customFormat="1" ht="24" customHeight="1" x14ac:dyDescent="0.2">
      <c r="A10" s="40">
        <v>4</v>
      </c>
      <c r="B10" s="53" t="s">
        <v>47</v>
      </c>
      <c r="C10" s="45">
        <v>10</v>
      </c>
      <c r="D10" s="45">
        <v>10</v>
      </c>
      <c r="E10" s="45">
        <v>9</v>
      </c>
      <c r="F10" s="45">
        <v>8</v>
      </c>
      <c r="G10" s="45">
        <v>10</v>
      </c>
      <c r="H10" s="45">
        <v>9</v>
      </c>
      <c r="I10" s="45">
        <v>10</v>
      </c>
      <c r="J10" s="45">
        <v>9</v>
      </c>
      <c r="K10" s="47">
        <f t="shared" si="0"/>
        <v>75</v>
      </c>
      <c r="L10" s="65"/>
    </row>
    <row r="11" spans="1:12" s="39" customFormat="1" ht="24" customHeight="1" x14ac:dyDescent="0.2">
      <c r="A11" s="40">
        <v>5</v>
      </c>
      <c r="B11" s="53" t="s">
        <v>59</v>
      </c>
      <c r="C11" s="45">
        <v>5</v>
      </c>
      <c r="D11" s="45">
        <v>4</v>
      </c>
      <c r="E11" s="45">
        <v>2</v>
      </c>
      <c r="F11" s="45">
        <v>2</v>
      </c>
      <c r="G11" s="45">
        <v>4</v>
      </c>
      <c r="H11" s="45">
        <v>4</v>
      </c>
      <c r="I11" s="45">
        <v>4</v>
      </c>
      <c r="J11" s="45">
        <v>3</v>
      </c>
      <c r="K11" s="47">
        <f t="shared" si="0"/>
        <v>28</v>
      </c>
      <c r="L11" s="63"/>
    </row>
    <row r="12" spans="1:12" s="39" customFormat="1" ht="24" customHeight="1" x14ac:dyDescent="0.2">
      <c r="A12" s="40">
        <v>6</v>
      </c>
      <c r="B12" s="53" t="s">
        <v>60</v>
      </c>
      <c r="C12" s="45">
        <v>5</v>
      </c>
      <c r="D12" s="45">
        <v>6</v>
      </c>
      <c r="E12" s="45">
        <v>0</v>
      </c>
      <c r="F12" s="45">
        <v>0</v>
      </c>
      <c r="G12" s="45">
        <v>4</v>
      </c>
      <c r="H12" s="45">
        <v>3</v>
      </c>
      <c r="I12" s="45">
        <v>5</v>
      </c>
      <c r="J12" s="45">
        <v>3</v>
      </c>
      <c r="K12" s="47">
        <f t="shared" si="0"/>
        <v>26</v>
      </c>
      <c r="L12" s="63"/>
    </row>
    <row r="13" spans="1:12" s="39" customFormat="1" ht="24" customHeight="1" x14ac:dyDescent="0.2">
      <c r="A13" s="40">
        <v>7</v>
      </c>
      <c r="B13" s="53" t="s">
        <v>61</v>
      </c>
      <c r="C13" s="45">
        <v>7</v>
      </c>
      <c r="D13" s="45">
        <v>7</v>
      </c>
      <c r="E13" s="45">
        <v>6</v>
      </c>
      <c r="F13" s="45">
        <v>4</v>
      </c>
      <c r="G13" s="45">
        <v>4</v>
      </c>
      <c r="H13" s="45">
        <v>4</v>
      </c>
      <c r="I13" s="45">
        <v>5</v>
      </c>
      <c r="J13" s="45">
        <v>4</v>
      </c>
      <c r="K13" s="47">
        <f t="shared" si="0"/>
        <v>41</v>
      </c>
      <c r="L13" s="63"/>
    </row>
    <row r="14" spans="1:12" s="39" customFormat="1" ht="24" customHeight="1" x14ac:dyDescent="0.2">
      <c r="A14" s="40">
        <v>8</v>
      </c>
      <c r="B14" s="53" t="s">
        <v>62</v>
      </c>
      <c r="C14" s="45">
        <v>8</v>
      </c>
      <c r="D14" s="45">
        <v>6</v>
      </c>
      <c r="E14" s="45">
        <v>5</v>
      </c>
      <c r="F14" s="45">
        <v>0</v>
      </c>
      <c r="G14" s="45">
        <v>5</v>
      </c>
      <c r="H14" s="45">
        <v>4</v>
      </c>
      <c r="I14" s="45">
        <v>0</v>
      </c>
      <c r="J14" s="45">
        <v>3</v>
      </c>
      <c r="K14" s="47">
        <f t="shared" si="0"/>
        <v>31</v>
      </c>
      <c r="L14" s="63"/>
    </row>
    <row r="15" spans="1:12" s="39" customFormat="1" ht="24" customHeight="1" x14ac:dyDescent="0.2">
      <c r="A15" s="40">
        <v>9</v>
      </c>
      <c r="B15" s="53" t="s">
        <v>30</v>
      </c>
      <c r="C15" s="45">
        <v>9</v>
      </c>
      <c r="D15" s="45">
        <v>9</v>
      </c>
      <c r="E15" s="45">
        <v>8</v>
      </c>
      <c r="F15" s="45">
        <v>8</v>
      </c>
      <c r="G15" s="45">
        <v>9</v>
      </c>
      <c r="H15" s="45">
        <v>8</v>
      </c>
      <c r="I15" s="45">
        <v>9</v>
      </c>
      <c r="J15" s="45">
        <v>8</v>
      </c>
      <c r="K15" s="47">
        <f t="shared" si="0"/>
        <v>68</v>
      </c>
      <c r="L15" s="63"/>
    </row>
    <row r="16" spans="1:12" s="39" customFormat="1" ht="24" customHeight="1" x14ac:dyDescent="0.2">
      <c r="A16" s="40">
        <v>10</v>
      </c>
      <c r="B16" s="53" t="s">
        <v>31</v>
      </c>
      <c r="C16" s="45">
        <v>8</v>
      </c>
      <c r="D16" s="45">
        <v>8</v>
      </c>
      <c r="E16" s="45">
        <v>5</v>
      </c>
      <c r="F16" s="45">
        <v>6</v>
      </c>
      <c r="G16" s="45">
        <v>6</v>
      </c>
      <c r="H16" s="45">
        <v>6</v>
      </c>
      <c r="I16" s="45">
        <v>7</v>
      </c>
      <c r="J16" s="45">
        <v>6</v>
      </c>
      <c r="K16" s="47">
        <f t="shared" si="0"/>
        <v>52</v>
      </c>
      <c r="L16" s="63"/>
    </row>
    <row r="17" spans="1:12" s="39" customFormat="1" ht="24" customHeight="1" x14ac:dyDescent="0.2">
      <c r="A17" s="40">
        <v>11</v>
      </c>
      <c r="B17" s="53" t="s">
        <v>63</v>
      </c>
      <c r="C17" s="45">
        <v>10</v>
      </c>
      <c r="D17" s="45">
        <v>10</v>
      </c>
      <c r="E17" s="45">
        <v>9</v>
      </c>
      <c r="F17" s="45">
        <v>6</v>
      </c>
      <c r="G17" s="45">
        <v>9</v>
      </c>
      <c r="H17" s="45">
        <v>9</v>
      </c>
      <c r="I17" s="45">
        <v>10</v>
      </c>
      <c r="J17" s="45">
        <v>9</v>
      </c>
      <c r="K17" s="47">
        <f t="shared" si="0"/>
        <v>72</v>
      </c>
      <c r="L17" s="65"/>
    </row>
    <row r="18" spans="1:12" s="39" customFormat="1" ht="24" customHeight="1" x14ac:dyDescent="0.2">
      <c r="A18" s="40">
        <v>12</v>
      </c>
      <c r="B18" s="53" t="s">
        <v>17</v>
      </c>
      <c r="C18" s="45">
        <v>7</v>
      </c>
      <c r="D18" s="45">
        <v>6</v>
      </c>
      <c r="E18" s="45">
        <v>6</v>
      </c>
      <c r="F18" s="45">
        <v>7</v>
      </c>
      <c r="G18" s="45">
        <v>6</v>
      </c>
      <c r="H18" s="45">
        <v>5</v>
      </c>
      <c r="I18" s="45">
        <v>7</v>
      </c>
      <c r="J18" s="45">
        <v>6</v>
      </c>
      <c r="K18" s="47">
        <f t="shared" si="0"/>
        <v>50</v>
      </c>
      <c r="L18" s="63"/>
    </row>
    <row r="19" spans="1:12" s="39" customFormat="1" ht="24" customHeight="1" x14ac:dyDescent="0.2">
      <c r="A19" s="40">
        <v>13</v>
      </c>
      <c r="B19" s="53" t="s">
        <v>64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7">
        <f t="shared" si="0"/>
        <v>0</v>
      </c>
      <c r="L19" s="64"/>
    </row>
    <row r="20" spans="1:12" s="39" customFormat="1" ht="24" customHeight="1" x14ac:dyDescent="0.2">
      <c r="A20" s="40">
        <v>14</v>
      </c>
      <c r="B20" s="53" t="s">
        <v>21</v>
      </c>
      <c r="C20" s="45">
        <v>7</v>
      </c>
      <c r="D20" s="45">
        <v>7</v>
      </c>
      <c r="E20" s="45">
        <v>6</v>
      </c>
      <c r="F20" s="45">
        <v>6</v>
      </c>
      <c r="G20" s="45">
        <v>6</v>
      </c>
      <c r="H20" s="45">
        <v>6</v>
      </c>
      <c r="I20" s="45">
        <v>7</v>
      </c>
      <c r="J20" s="45">
        <v>6</v>
      </c>
      <c r="K20" s="47">
        <f t="shared" si="0"/>
        <v>51</v>
      </c>
      <c r="L20" s="63"/>
    </row>
    <row r="21" spans="1:12" s="39" customFormat="1" ht="24" customHeight="1" x14ac:dyDescent="0.2">
      <c r="A21" s="40">
        <v>15</v>
      </c>
      <c r="B21" s="53" t="s">
        <v>65</v>
      </c>
      <c r="C21" s="45">
        <v>5</v>
      </c>
      <c r="D21" s="45">
        <v>4</v>
      </c>
      <c r="E21" s="45">
        <v>4</v>
      </c>
      <c r="F21" s="45">
        <v>3</v>
      </c>
      <c r="G21" s="45">
        <v>4</v>
      </c>
      <c r="H21" s="45">
        <v>4</v>
      </c>
      <c r="I21" s="45">
        <v>0</v>
      </c>
      <c r="J21" s="45">
        <v>3</v>
      </c>
      <c r="K21" s="47">
        <f t="shared" si="0"/>
        <v>27</v>
      </c>
      <c r="L21" s="63"/>
    </row>
    <row r="22" spans="1:12" s="39" customFormat="1" ht="24" customHeight="1" x14ac:dyDescent="0.2">
      <c r="A22" s="40">
        <v>16</v>
      </c>
      <c r="B22" s="53" t="s">
        <v>66</v>
      </c>
      <c r="C22" s="45">
        <v>7</v>
      </c>
      <c r="D22" s="45">
        <v>7</v>
      </c>
      <c r="E22" s="45">
        <v>7</v>
      </c>
      <c r="F22" s="45">
        <v>6</v>
      </c>
      <c r="G22" s="45">
        <v>6</v>
      </c>
      <c r="H22" s="45">
        <v>0</v>
      </c>
      <c r="I22" s="45">
        <v>6</v>
      </c>
      <c r="J22" s="45">
        <v>6</v>
      </c>
      <c r="K22" s="47">
        <f t="shared" si="0"/>
        <v>45</v>
      </c>
      <c r="L22" s="63"/>
    </row>
    <row r="23" spans="1:12" s="39" customFormat="1" ht="24" customHeight="1" x14ac:dyDescent="0.2">
      <c r="A23" s="40">
        <v>17</v>
      </c>
      <c r="B23" s="53" t="s">
        <v>19</v>
      </c>
      <c r="C23" s="45">
        <v>6</v>
      </c>
      <c r="D23" s="45">
        <v>7</v>
      </c>
      <c r="E23" s="45">
        <v>5</v>
      </c>
      <c r="F23" s="45">
        <v>5</v>
      </c>
      <c r="G23" s="45">
        <v>6</v>
      </c>
      <c r="H23" s="45">
        <v>5</v>
      </c>
      <c r="I23" s="45">
        <v>4</v>
      </c>
      <c r="J23" s="45">
        <v>5</v>
      </c>
      <c r="K23" s="47">
        <f t="shared" si="0"/>
        <v>43</v>
      </c>
      <c r="L23" s="63"/>
    </row>
    <row r="24" spans="1:12" s="39" customFormat="1" ht="24" customHeight="1" x14ac:dyDescent="0.2">
      <c r="A24" s="40">
        <v>18</v>
      </c>
      <c r="B24" s="53" t="s">
        <v>33</v>
      </c>
      <c r="C24" s="45">
        <v>7</v>
      </c>
      <c r="D24" s="45">
        <v>6</v>
      </c>
      <c r="E24" s="45">
        <v>6</v>
      </c>
      <c r="F24" s="45">
        <v>4</v>
      </c>
      <c r="G24" s="45">
        <v>6</v>
      </c>
      <c r="H24" s="45">
        <v>5</v>
      </c>
      <c r="I24" s="45">
        <v>5</v>
      </c>
      <c r="J24" s="45">
        <v>5</v>
      </c>
      <c r="K24" s="47">
        <f t="shared" si="0"/>
        <v>44</v>
      </c>
      <c r="L24" s="63"/>
    </row>
    <row r="25" spans="1:12" s="39" customFormat="1" ht="24" customHeight="1" x14ac:dyDescent="0.2">
      <c r="A25" s="40">
        <v>19</v>
      </c>
      <c r="B25" s="53" t="s">
        <v>67</v>
      </c>
      <c r="C25" s="45">
        <v>8</v>
      </c>
      <c r="D25" s="45">
        <v>7</v>
      </c>
      <c r="E25" s="45">
        <v>6</v>
      </c>
      <c r="F25" s="45">
        <v>5</v>
      </c>
      <c r="G25" s="45">
        <v>5</v>
      </c>
      <c r="H25" s="45">
        <v>5</v>
      </c>
      <c r="I25" s="45">
        <v>6</v>
      </c>
      <c r="J25" s="45">
        <v>5</v>
      </c>
      <c r="K25" s="47">
        <f t="shared" si="0"/>
        <v>47</v>
      </c>
      <c r="L25" s="63"/>
    </row>
    <row r="26" spans="1:12" s="39" customFormat="1" ht="24" customHeight="1" x14ac:dyDescent="0.2">
      <c r="A26" s="40">
        <v>20</v>
      </c>
      <c r="B26" s="53" t="s">
        <v>68</v>
      </c>
      <c r="C26" s="45">
        <v>6</v>
      </c>
      <c r="D26" s="45">
        <v>6</v>
      </c>
      <c r="E26" s="45">
        <v>5</v>
      </c>
      <c r="F26" s="45">
        <v>0</v>
      </c>
      <c r="G26" s="45">
        <v>4</v>
      </c>
      <c r="H26" s="45">
        <v>5</v>
      </c>
      <c r="I26" s="45">
        <v>5</v>
      </c>
      <c r="J26" s="45">
        <v>5</v>
      </c>
      <c r="K26" s="47">
        <f t="shared" si="0"/>
        <v>36</v>
      </c>
      <c r="L26" s="63"/>
    </row>
    <row r="27" spans="1:12" s="39" customFormat="1" ht="24" customHeight="1" x14ac:dyDescent="0.2">
      <c r="A27" s="40">
        <v>21</v>
      </c>
      <c r="B27" s="53" t="s">
        <v>69</v>
      </c>
      <c r="C27" s="45">
        <v>5</v>
      </c>
      <c r="D27" s="45">
        <v>7</v>
      </c>
      <c r="E27" s="45">
        <v>6</v>
      </c>
      <c r="F27" s="45">
        <v>5</v>
      </c>
      <c r="G27" s="45">
        <v>5</v>
      </c>
      <c r="H27" s="45">
        <v>5</v>
      </c>
      <c r="I27" s="45">
        <v>6</v>
      </c>
      <c r="J27" s="45">
        <v>5</v>
      </c>
      <c r="K27" s="47">
        <f t="shared" si="0"/>
        <v>44</v>
      </c>
      <c r="L27" s="63"/>
    </row>
    <row r="28" spans="1:12" s="39" customFormat="1" ht="24" customHeight="1" x14ac:dyDescent="0.2">
      <c r="A28" s="40">
        <v>22</v>
      </c>
      <c r="B28" s="53" t="s">
        <v>70</v>
      </c>
      <c r="C28" s="45">
        <v>9</v>
      </c>
      <c r="D28" s="45">
        <v>7</v>
      </c>
      <c r="E28" s="45">
        <v>6</v>
      </c>
      <c r="F28" s="45">
        <v>5</v>
      </c>
      <c r="G28" s="45">
        <v>5</v>
      </c>
      <c r="H28" s="45">
        <v>6</v>
      </c>
      <c r="I28" s="45">
        <v>6</v>
      </c>
      <c r="J28" s="45">
        <v>6</v>
      </c>
      <c r="K28" s="47">
        <f t="shared" si="0"/>
        <v>50</v>
      </c>
      <c r="L28" s="63"/>
    </row>
    <row r="29" spans="1:12" s="39" customFormat="1" ht="24" customHeight="1" x14ac:dyDescent="0.2">
      <c r="A29" s="40">
        <v>23</v>
      </c>
      <c r="B29" s="53" t="s">
        <v>71</v>
      </c>
      <c r="C29" s="45">
        <v>8</v>
      </c>
      <c r="D29" s="45">
        <v>7</v>
      </c>
      <c r="E29" s="45">
        <v>6</v>
      </c>
      <c r="F29" s="45">
        <v>5</v>
      </c>
      <c r="G29" s="45">
        <v>5</v>
      </c>
      <c r="H29" s="45">
        <v>4</v>
      </c>
      <c r="I29" s="45">
        <v>7</v>
      </c>
      <c r="J29" s="45">
        <v>5</v>
      </c>
      <c r="K29" s="47">
        <f t="shared" si="0"/>
        <v>47</v>
      </c>
      <c r="L29" s="63"/>
    </row>
    <row r="30" spans="1:12" s="39" customFormat="1" ht="24" customHeight="1" x14ac:dyDescent="0.2">
      <c r="A30" s="40">
        <v>24</v>
      </c>
      <c r="B30" s="53" t="s">
        <v>45</v>
      </c>
      <c r="C30" s="45">
        <v>7</v>
      </c>
      <c r="D30" s="45">
        <v>7</v>
      </c>
      <c r="E30" s="45">
        <v>6</v>
      </c>
      <c r="F30" s="45">
        <v>5</v>
      </c>
      <c r="G30" s="45">
        <v>5</v>
      </c>
      <c r="H30" s="45">
        <v>6</v>
      </c>
      <c r="I30" s="45">
        <v>7</v>
      </c>
      <c r="J30" s="45">
        <v>6</v>
      </c>
      <c r="K30" s="47">
        <f t="shared" si="0"/>
        <v>49</v>
      </c>
      <c r="L30" s="63"/>
    </row>
    <row r="31" spans="1:12" s="39" customFormat="1" ht="24" customHeight="1" x14ac:dyDescent="0.2">
      <c r="A31" s="40">
        <v>25</v>
      </c>
      <c r="B31" s="53" t="s">
        <v>72</v>
      </c>
      <c r="C31" s="45">
        <v>7</v>
      </c>
      <c r="D31" s="45">
        <v>6</v>
      </c>
      <c r="E31" s="45">
        <v>5</v>
      </c>
      <c r="F31" s="45">
        <v>5</v>
      </c>
      <c r="G31" s="45">
        <v>5</v>
      </c>
      <c r="H31" s="45">
        <v>5</v>
      </c>
      <c r="I31" s="45">
        <v>5</v>
      </c>
      <c r="J31" s="45">
        <v>5</v>
      </c>
      <c r="K31" s="47">
        <f t="shared" si="0"/>
        <v>43</v>
      </c>
      <c r="L31" s="63"/>
    </row>
    <row r="32" spans="1:12" s="39" customFormat="1" ht="24" customHeight="1" x14ac:dyDescent="0.2">
      <c r="A32" s="40">
        <v>26</v>
      </c>
      <c r="B32" s="53" t="s">
        <v>73</v>
      </c>
      <c r="C32" s="45">
        <v>5</v>
      </c>
      <c r="D32" s="45">
        <v>7</v>
      </c>
      <c r="E32" s="45">
        <v>4</v>
      </c>
      <c r="F32" s="45">
        <v>4</v>
      </c>
      <c r="G32" s="45">
        <v>4</v>
      </c>
      <c r="H32" s="45">
        <v>4</v>
      </c>
      <c r="I32" s="45">
        <v>5</v>
      </c>
      <c r="J32" s="45">
        <v>5</v>
      </c>
      <c r="K32" s="47">
        <f t="shared" si="0"/>
        <v>38</v>
      </c>
      <c r="L32" s="63"/>
    </row>
    <row r="33" spans="1:12" s="39" customFormat="1" ht="24" customHeight="1" x14ac:dyDescent="0.2">
      <c r="A33" s="40">
        <v>27</v>
      </c>
      <c r="B33" s="54" t="s">
        <v>74</v>
      </c>
      <c r="C33" s="45">
        <v>7</v>
      </c>
      <c r="D33" s="45">
        <v>6</v>
      </c>
      <c r="E33" s="45">
        <v>6</v>
      </c>
      <c r="F33" s="45">
        <v>5</v>
      </c>
      <c r="G33" s="45">
        <v>5</v>
      </c>
      <c r="H33" s="45">
        <v>5</v>
      </c>
      <c r="I33" s="45">
        <v>5</v>
      </c>
      <c r="J33" s="45">
        <v>5</v>
      </c>
      <c r="K33" s="47">
        <f t="shared" si="0"/>
        <v>44</v>
      </c>
      <c r="L33" s="63"/>
    </row>
    <row r="34" spans="1:12" s="39" customFormat="1" ht="24" customHeight="1" x14ac:dyDescent="0.2">
      <c r="A34" s="40">
        <v>28</v>
      </c>
      <c r="B34" s="53" t="s">
        <v>75</v>
      </c>
      <c r="C34" s="45">
        <v>7</v>
      </c>
      <c r="D34" s="45">
        <v>6</v>
      </c>
      <c r="E34" s="45">
        <v>5</v>
      </c>
      <c r="F34" s="45">
        <v>5</v>
      </c>
      <c r="G34" s="45">
        <v>6</v>
      </c>
      <c r="H34" s="45">
        <v>6</v>
      </c>
      <c r="I34" s="45">
        <v>6</v>
      </c>
      <c r="J34" s="45">
        <v>5</v>
      </c>
      <c r="K34" s="47">
        <f t="shared" si="0"/>
        <v>46</v>
      </c>
      <c r="L34" s="63"/>
    </row>
    <row r="35" spans="1:12" s="39" customFormat="1" ht="24" customHeight="1" x14ac:dyDescent="0.2">
      <c r="A35" s="40">
        <v>29</v>
      </c>
      <c r="B35" s="55" t="s">
        <v>76</v>
      </c>
      <c r="C35" s="45">
        <v>6</v>
      </c>
      <c r="D35" s="45">
        <v>6</v>
      </c>
      <c r="E35" s="45">
        <v>5</v>
      </c>
      <c r="F35" s="45">
        <v>3</v>
      </c>
      <c r="G35" s="45">
        <v>4</v>
      </c>
      <c r="H35" s="45">
        <v>3</v>
      </c>
      <c r="I35" s="45">
        <v>4</v>
      </c>
      <c r="J35" s="45">
        <v>4</v>
      </c>
      <c r="K35" s="47">
        <f t="shared" si="0"/>
        <v>35</v>
      </c>
      <c r="L35" s="63"/>
    </row>
    <row r="36" spans="1:12" s="39" customFormat="1" ht="24" customHeight="1" x14ac:dyDescent="0.2">
      <c r="A36" s="40">
        <v>30</v>
      </c>
      <c r="B36" s="55" t="s">
        <v>77</v>
      </c>
      <c r="C36" s="45">
        <v>6</v>
      </c>
      <c r="D36" s="45">
        <v>6</v>
      </c>
      <c r="E36" s="45">
        <v>6</v>
      </c>
      <c r="F36" s="45">
        <v>5</v>
      </c>
      <c r="G36" s="45">
        <v>5</v>
      </c>
      <c r="H36" s="45">
        <v>5</v>
      </c>
      <c r="I36" s="45">
        <v>6</v>
      </c>
      <c r="J36" s="45">
        <v>5</v>
      </c>
      <c r="K36" s="47">
        <f t="shared" si="0"/>
        <v>44</v>
      </c>
      <c r="L36" s="63"/>
    </row>
    <row r="37" spans="1:12" s="39" customFormat="1" ht="24" customHeight="1" x14ac:dyDescent="0.2">
      <c r="A37" s="40">
        <v>31</v>
      </c>
      <c r="B37" s="55" t="s">
        <v>78</v>
      </c>
      <c r="C37" s="45">
        <v>8</v>
      </c>
      <c r="D37" s="45">
        <v>9</v>
      </c>
      <c r="E37" s="45">
        <v>8</v>
      </c>
      <c r="F37" s="45">
        <v>8</v>
      </c>
      <c r="G37" s="45">
        <v>9</v>
      </c>
      <c r="H37" s="45">
        <v>8</v>
      </c>
      <c r="I37" s="45">
        <v>9</v>
      </c>
      <c r="J37" s="45">
        <v>9</v>
      </c>
      <c r="K37" s="47">
        <f t="shared" si="0"/>
        <v>68</v>
      </c>
      <c r="L37" s="63"/>
    </row>
    <row r="38" spans="1:12" s="39" customFormat="1" ht="24" customHeight="1" x14ac:dyDescent="0.2">
      <c r="A38" s="40">
        <v>32</v>
      </c>
      <c r="B38" s="55" t="s">
        <v>79</v>
      </c>
      <c r="C38" s="45">
        <v>7</v>
      </c>
      <c r="D38" s="45">
        <v>7</v>
      </c>
      <c r="E38" s="45">
        <v>6</v>
      </c>
      <c r="F38" s="45">
        <v>7</v>
      </c>
      <c r="G38" s="45">
        <v>6</v>
      </c>
      <c r="H38" s="45">
        <v>6</v>
      </c>
      <c r="I38" s="45">
        <v>7</v>
      </c>
      <c r="J38" s="45">
        <v>7</v>
      </c>
      <c r="K38" s="47">
        <f t="shared" si="0"/>
        <v>53</v>
      </c>
      <c r="L38" s="63"/>
    </row>
    <row r="39" spans="1:12" s="39" customFormat="1" ht="24" customHeight="1" x14ac:dyDescent="0.2">
      <c r="A39" s="40">
        <v>33</v>
      </c>
      <c r="B39" s="55" t="s">
        <v>80</v>
      </c>
      <c r="C39" s="45">
        <v>7</v>
      </c>
      <c r="D39" s="45">
        <v>7</v>
      </c>
      <c r="E39" s="45">
        <v>7</v>
      </c>
      <c r="F39" s="45">
        <v>7</v>
      </c>
      <c r="G39" s="45">
        <v>7</v>
      </c>
      <c r="H39" s="45">
        <v>7</v>
      </c>
      <c r="I39" s="45">
        <v>8</v>
      </c>
      <c r="J39" s="45">
        <v>7</v>
      </c>
      <c r="K39" s="47">
        <f t="shared" si="0"/>
        <v>57</v>
      </c>
      <c r="L39" s="63"/>
    </row>
    <row r="40" spans="1:12" s="39" customFormat="1" ht="24" customHeight="1" x14ac:dyDescent="0.2">
      <c r="A40" s="40">
        <v>34</v>
      </c>
      <c r="B40" s="55" t="s">
        <v>27</v>
      </c>
      <c r="C40" s="45">
        <v>7</v>
      </c>
      <c r="D40" s="45">
        <v>6</v>
      </c>
      <c r="E40" s="45">
        <v>6</v>
      </c>
      <c r="F40" s="45">
        <v>5</v>
      </c>
      <c r="G40" s="45">
        <v>5</v>
      </c>
      <c r="H40" s="45">
        <v>5</v>
      </c>
      <c r="I40" s="45">
        <v>6</v>
      </c>
      <c r="J40" s="45">
        <v>5</v>
      </c>
      <c r="K40" s="47">
        <f t="shared" si="0"/>
        <v>45</v>
      </c>
      <c r="L40" s="63"/>
    </row>
    <row r="41" spans="1:12" s="39" customFormat="1" ht="24" customHeight="1" x14ac:dyDescent="0.2">
      <c r="A41" s="40">
        <v>35</v>
      </c>
      <c r="B41" s="55" t="s">
        <v>81</v>
      </c>
      <c r="C41" s="45">
        <v>6</v>
      </c>
      <c r="D41" s="45">
        <v>6</v>
      </c>
      <c r="E41" s="45">
        <v>5</v>
      </c>
      <c r="F41" s="45">
        <v>2</v>
      </c>
      <c r="G41" s="45">
        <v>3</v>
      </c>
      <c r="H41" s="45">
        <v>2</v>
      </c>
      <c r="I41" s="45">
        <v>4</v>
      </c>
      <c r="J41" s="45">
        <v>3</v>
      </c>
      <c r="K41" s="47">
        <f t="shared" si="0"/>
        <v>31</v>
      </c>
      <c r="L41" s="63"/>
    </row>
    <row r="42" spans="1:12" s="39" customFormat="1" ht="24" customHeight="1" x14ac:dyDescent="0.2">
      <c r="A42" s="40">
        <v>36</v>
      </c>
      <c r="B42" s="55" t="s">
        <v>36</v>
      </c>
      <c r="C42" s="45">
        <v>7</v>
      </c>
      <c r="D42" s="45">
        <v>7</v>
      </c>
      <c r="E42" s="45">
        <v>5</v>
      </c>
      <c r="F42" s="45">
        <v>4</v>
      </c>
      <c r="G42" s="45">
        <v>4</v>
      </c>
      <c r="H42" s="45">
        <v>4</v>
      </c>
      <c r="I42" s="45">
        <v>4</v>
      </c>
      <c r="J42" s="45">
        <v>4</v>
      </c>
      <c r="K42" s="47">
        <f t="shared" si="0"/>
        <v>39</v>
      </c>
      <c r="L42" s="63"/>
    </row>
    <row r="43" spans="1:12" s="39" customFormat="1" ht="24" customHeight="1" x14ac:dyDescent="0.2">
      <c r="A43" s="40">
        <v>37</v>
      </c>
      <c r="B43" s="55" t="s">
        <v>15</v>
      </c>
      <c r="C43" s="45">
        <v>8</v>
      </c>
      <c r="D43" s="45">
        <v>8</v>
      </c>
      <c r="E43" s="45">
        <v>6</v>
      </c>
      <c r="F43" s="45">
        <v>6</v>
      </c>
      <c r="G43" s="45">
        <v>6</v>
      </c>
      <c r="H43" s="45">
        <v>6</v>
      </c>
      <c r="I43" s="45">
        <v>7</v>
      </c>
      <c r="J43" s="45">
        <v>7</v>
      </c>
      <c r="K43" s="47">
        <f t="shared" si="0"/>
        <v>54</v>
      </c>
      <c r="L43" s="63"/>
    </row>
    <row r="44" spans="1:12" s="39" customFormat="1" ht="24" customHeight="1" x14ac:dyDescent="0.2">
      <c r="A44" s="40">
        <v>38</v>
      </c>
      <c r="B44" s="55" t="s">
        <v>16</v>
      </c>
      <c r="C44" s="45">
        <v>7</v>
      </c>
      <c r="D44" s="45">
        <v>7</v>
      </c>
      <c r="E44" s="45">
        <v>6</v>
      </c>
      <c r="F44" s="45">
        <v>5</v>
      </c>
      <c r="G44" s="45">
        <v>5</v>
      </c>
      <c r="H44" s="45">
        <v>5</v>
      </c>
      <c r="I44" s="45">
        <v>7</v>
      </c>
      <c r="J44" s="45">
        <v>6</v>
      </c>
      <c r="K44" s="47">
        <f t="shared" si="0"/>
        <v>48</v>
      </c>
      <c r="L44" s="63"/>
    </row>
    <row r="45" spans="1:12" s="39" customFormat="1" ht="24" customHeight="1" x14ac:dyDescent="0.2">
      <c r="A45" s="40">
        <v>39</v>
      </c>
      <c r="B45" s="55" t="s">
        <v>82</v>
      </c>
      <c r="C45" s="45">
        <v>7</v>
      </c>
      <c r="D45" s="45">
        <v>7</v>
      </c>
      <c r="E45" s="45">
        <v>5</v>
      </c>
      <c r="F45" s="45">
        <v>4</v>
      </c>
      <c r="G45" s="45">
        <v>5</v>
      </c>
      <c r="H45" s="45">
        <v>5</v>
      </c>
      <c r="I45" s="45">
        <v>6</v>
      </c>
      <c r="J45" s="45">
        <v>4</v>
      </c>
      <c r="K45" s="47">
        <f t="shared" si="0"/>
        <v>43</v>
      </c>
      <c r="L45" s="63"/>
    </row>
    <row r="46" spans="1:12" s="39" customFormat="1" ht="24" customHeight="1" x14ac:dyDescent="0.2">
      <c r="A46" s="40">
        <v>40</v>
      </c>
      <c r="B46" s="55" t="s">
        <v>18</v>
      </c>
      <c r="C46" s="45">
        <v>6</v>
      </c>
      <c r="D46" s="45">
        <v>6</v>
      </c>
      <c r="E46" s="45">
        <v>5</v>
      </c>
      <c r="F46" s="45">
        <v>4</v>
      </c>
      <c r="G46" s="45">
        <v>5</v>
      </c>
      <c r="H46" s="45">
        <v>5</v>
      </c>
      <c r="I46" s="45">
        <v>5</v>
      </c>
      <c r="J46" s="45">
        <v>4</v>
      </c>
      <c r="K46" s="47">
        <f t="shared" si="0"/>
        <v>40</v>
      </c>
      <c r="L46" s="63"/>
    </row>
    <row r="47" spans="1:12" s="39" customFormat="1" ht="24" customHeight="1" x14ac:dyDescent="0.2">
      <c r="A47" s="40">
        <v>41</v>
      </c>
      <c r="B47" s="55" t="s">
        <v>37</v>
      </c>
      <c r="C47" s="45">
        <v>9</v>
      </c>
      <c r="D47" s="45">
        <v>9</v>
      </c>
      <c r="E47" s="45">
        <v>9</v>
      </c>
      <c r="F47" s="45">
        <v>9</v>
      </c>
      <c r="G47" s="45">
        <v>9</v>
      </c>
      <c r="H47" s="45">
        <v>9</v>
      </c>
      <c r="I47" s="45">
        <v>10</v>
      </c>
      <c r="J47" s="45">
        <v>9</v>
      </c>
      <c r="K47" s="47">
        <f t="shared" si="0"/>
        <v>73</v>
      </c>
      <c r="L47" s="65"/>
    </row>
    <row r="48" spans="1:12" s="39" customFormat="1" ht="24" customHeight="1" x14ac:dyDescent="0.2">
      <c r="A48" s="40">
        <v>42</v>
      </c>
      <c r="B48" s="55" t="s">
        <v>20</v>
      </c>
      <c r="C48" s="45">
        <v>8</v>
      </c>
      <c r="D48" s="45">
        <v>8</v>
      </c>
      <c r="E48" s="45">
        <v>7</v>
      </c>
      <c r="F48" s="45">
        <v>8</v>
      </c>
      <c r="G48" s="45">
        <v>7</v>
      </c>
      <c r="H48" s="45">
        <v>7</v>
      </c>
      <c r="I48" s="45">
        <v>8</v>
      </c>
      <c r="J48" s="45">
        <v>8</v>
      </c>
      <c r="K48" s="47">
        <f t="shared" si="0"/>
        <v>61</v>
      </c>
      <c r="L48" s="63"/>
    </row>
    <row r="49" spans="1:12" s="39" customFormat="1" ht="24" customHeight="1" x14ac:dyDescent="0.2">
      <c r="A49" s="40">
        <v>43</v>
      </c>
      <c r="B49" s="55" t="s">
        <v>83</v>
      </c>
      <c r="C49" s="45">
        <v>2</v>
      </c>
      <c r="D49" s="45">
        <v>4</v>
      </c>
      <c r="E49" s="45">
        <v>3</v>
      </c>
      <c r="F49" s="45">
        <v>0</v>
      </c>
      <c r="G49" s="45">
        <v>2</v>
      </c>
      <c r="H49" s="45">
        <v>3</v>
      </c>
      <c r="I49" s="45">
        <v>4</v>
      </c>
      <c r="J49" s="45">
        <v>3</v>
      </c>
      <c r="K49" s="47">
        <f t="shared" si="0"/>
        <v>21</v>
      </c>
      <c r="L49" s="63"/>
    </row>
    <row r="50" spans="1:12" s="39" customFormat="1" ht="24" customHeight="1" thickBot="1" x14ac:dyDescent="0.25">
      <c r="A50" s="41">
        <v>44</v>
      </c>
      <c r="B50" s="56" t="s">
        <v>84</v>
      </c>
      <c r="C50" s="66">
        <v>9</v>
      </c>
      <c r="D50" s="66">
        <v>9</v>
      </c>
      <c r="E50" s="66">
        <v>8</v>
      </c>
      <c r="F50" s="66">
        <v>6</v>
      </c>
      <c r="G50" s="66">
        <v>9</v>
      </c>
      <c r="H50" s="66">
        <v>8</v>
      </c>
      <c r="I50" s="66">
        <v>8</v>
      </c>
      <c r="J50" s="66">
        <v>8</v>
      </c>
      <c r="K50" s="67">
        <f t="shared" si="0"/>
        <v>65</v>
      </c>
      <c r="L50" s="68"/>
    </row>
    <row r="52" spans="1:12" ht="18" x14ac:dyDescent="0.2">
      <c r="A52" s="15" t="s">
        <v>4</v>
      </c>
      <c r="L52" s="60" t="s">
        <v>35</v>
      </c>
    </row>
  </sheetData>
  <autoFilter ref="A6:L6" xr:uid="{00000000-0009-0000-0000-000003000000}">
    <sortState xmlns:xlrd2="http://schemas.microsoft.com/office/spreadsheetml/2017/richdata2" ref="A7:L50">
      <sortCondition descending="1" ref="K6"/>
    </sortState>
  </autoFilter>
  <sortState xmlns:xlrd2="http://schemas.microsoft.com/office/spreadsheetml/2017/richdata2"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defaultColWidth="9.16796875" defaultRowHeight="12.75" x14ac:dyDescent="0.15"/>
  <cols>
    <col min="1" max="1" width="4.98828125" style="10" customWidth="1"/>
    <col min="2" max="2" width="42.61328125" style="10" customWidth="1"/>
    <col min="3" max="10" width="12.9453125" style="10" customWidth="1"/>
    <col min="11" max="12" width="10.3828125" style="10" customWidth="1"/>
    <col min="13" max="16384" width="9.16796875" style="23"/>
  </cols>
  <sheetData>
    <row r="1" spans="1:12" ht="23.25" customHeight="1" x14ac:dyDescent="0.15">
      <c r="A1" s="521" t="s">
        <v>25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</row>
    <row r="2" spans="1:12" ht="20.25" x14ac:dyDescent="0.15">
      <c r="A2" s="24"/>
      <c r="B2" s="24"/>
      <c r="C2" s="25"/>
      <c r="D2" s="25"/>
      <c r="E2" s="25"/>
      <c r="F2" s="25"/>
      <c r="G2" s="25"/>
      <c r="H2" s="26"/>
      <c r="I2" s="27"/>
      <c r="J2" s="27"/>
      <c r="K2" s="27"/>
      <c r="L2" s="27"/>
    </row>
    <row r="3" spans="1:12" ht="15.75" x14ac:dyDescent="0.2">
      <c r="A3" s="28" t="s">
        <v>55</v>
      </c>
      <c r="B3" s="28"/>
      <c r="C3" s="29"/>
      <c r="D3" s="30"/>
      <c r="E3" s="29"/>
      <c r="F3" s="23"/>
      <c r="G3" s="31"/>
      <c r="I3" s="32"/>
      <c r="J3" s="32"/>
      <c r="K3" s="33"/>
      <c r="L3" s="34" t="s">
        <v>5</v>
      </c>
    </row>
    <row r="4" spans="1:12" ht="21.75" customHeight="1" x14ac:dyDescent="0.25">
      <c r="A4" s="522" t="s">
        <v>13</v>
      </c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</row>
    <row r="5" spans="1:12" ht="30" customHeight="1" thickBot="1" x14ac:dyDescent="0.2">
      <c r="A5" s="523" t="s">
        <v>49</v>
      </c>
      <c r="B5" s="523"/>
      <c r="C5" s="523"/>
      <c r="D5" s="523"/>
      <c r="E5" s="523"/>
      <c r="F5" s="523"/>
      <c r="G5" s="523"/>
      <c r="H5" s="523"/>
      <c r="I5" s="523"/>
      <c r="J5" s="523"/>
      <c r="K5" s="523"/>
      <c r="L5" s="523"/>
    </row>
    <row r="6" spans="1:12" s="35" customFormat="1" ht="42" thickBot="1" x14ac:dyDescent="0.2">
      <c r="A6" s="36" t="s">
        <v>0</v>
      </c>
      <c r="B6" s="37" t="s">
        <v>6</v>
      </c>
      <c r="C6" s="22" t="s">
        <v>7</v>
      </c>
      <c r="D6" s="22" t="s">
        <v>28</v>
      </c>
      <c r="E6" s="22" t="s">
        <v>8</v>
      </c>
      <c r="F6" s="22" t="s">
        <v>14</v>
      </c>
      <c r="G6" s="22" t="s">
        <v>9</v>
      </c>
      <c r="H6" s="22" t="s">
        <v>10</v>
      </c>
      <c r="I6" s="22" t="s">
        <v>26</v>
      </c>
      <c r="J6" s="22" t="s">
        <v>11</v>
      </c>
      <c r="K6" s="21" t="s">
        <v>12</v>
      </c>
      <c r="L6" s="38" t="s">
        <v>2</v>
      </c>
    </row>
    <row r="7" spans="1:12" s="39" customFormat="1" ht="24" customHeight="1" x14ac:dyDescent="0.15">
      <c r="A7" s="48">
        <v>1</v>
      </c>
      <c r="B7" s="69" t="s">
        <v>56</v>
      </c>
      <c r="C7" s="70">
        <v>8</v>
      </c>
      <c r="D7" s="70">
        <v>6</v>
      </c>
      <c r="E7" s="70">
        <v>6</v>
      </c>
      <c r="F7" s="70">
        <v>6</v>
      </c>
      <c r="G7" s="70">
        <v>5</v>
      </c>
      <c r="H7" s="70">
        <v>6</v>
      </c>
      <c r="I7" s="70">
        <v>5</v>
      </c>
      <c r="J7" s="70">
        <v>5</v>
      </c>
      <c r="K7" s="71">
        <f>SUM(C7:J7)</f>
        <v>47</v>
      </c>
      <c r="L7" s="72"/>
    </row>
    <row r="8" spans="1:12" s="39" customFormat="1" ht="24" customHeight="1" x14ac:dyDescent="0.15">
      <c r="A8" s="40">
        <v>2</v>
      </c>
      <c r="B8" s="53" t="s">
        <v>57</v>
      </c>
      <c r="C8" s="45">
        <v>9</v>
      </c>
      <c r="D8" s="45">
        <v>8</v>
      </c>
      <c r="E8" s="45">
        <v>8</v>
      </c>
      <c r="F8" s="45">
        <v>7</v>
      </c>
      <c r="G8" s="45">
        <v>7</v>
      </c>
      <c r="H8" s="45">
        <v>7</v>
      </c>
      <c r="I8" s="45">
        <v>6</v>
      </c>
      <c r="J8" s="45">
        <v>9</v>
      </c>
      <c r="K8" s="47">
        <f>SUM(C8:J8)</f>
        <v>61</v>
      </c>
      <c r="L8" s="73"/>
    </row>
    <row r="9" spans="1:12" s="39" customFormat="1" ht="24" customHeight="1" x14ac:dyDescent="0.15">
      <c r="A9" s="40">
        <v>3</v>
      </c>
      <c r="B9" s="53" t="s">
        <v>58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7">
        <f t="shared" ref="K9:K50" si="0">SUM(C9:J9)</f>
        <v>0</v>
      </c>
      <c r="L9" s="73"/>
    </row>
    <row r="10" spans="1:12" s="39" customFormat="1" ht="24" customHeight="1" x14ac:dyDescent="0.15">
      <c r="A10" s="40">
        <v>4</v>
      </c>
      <c r="B10" s="53" t="s">
        <v>47</v>
      </c>
      <c r="C10" s="45">
        <v>10</v>
      </c>
      <c r="D10" s="45">
        <v>9</v>
      </c>
      <c r="E10" s="45">
        <v>9</v>
      </c>
      <c r="F10" s="45">
        <v>8</v>
      </c>
      <c r="G10" s="45">
        <v>9</v>
      </c>
      <c r="H10" s="45">
        <v>9</v>
      </c>
      <c r="I10" s="45">
        <v>10</v>
      </c>
      <c r="J10" s="45">
        <v>10</v>
      </c>
      <c r="K10" s="47">
        <f t="shared" si="0"/>
        <v>74</v>
      </c>
      <c r="L10" s="73"/>
    </row>
    <row r="11" spans="1:12" s="39" customFormat="1" ht="24" customHeight="1" x14ac:dyDescent="0.15">
      <c r="A11" s="40">
        <v>5</v>
      </c>
      <c r="B11" s="53" t="s">
        <v>59</v>
      </c>
      <c r="C11" s="45">
        <v>5</v>
      </c>
      <c r="D11" s="45">
        <v>4</v>
      </c>
      <c r="E11" s="45">
        <v>2</v>
      </c>
      <c r="F11" s="45">
        <v>3</v>
      </c>
      <c r="G11" s="45">
        <v>5</v>
      </c>
      <c r="H11" s="45">
        <v>4</v>
      </c>
      <c r="I11" s="45">
        <v>4</v>
      </c>
      <c r="J11" s="45">
        <v>3</v>
      </c>
      <c r="K11" s="47">
        <f t="shared" si="0"/>
        <v>30</v>
      </c>
      <c r="L11" s="73"/>
    </row>
    <row r="12" spans="1:12" s="39" customFormat="1" ht="24" customHeight="1" x14ac:dyDescent="0.15">
      <c r="A12" s="40">
        <v>6</v>
      </c>
      <c r="B12" s="53" t="s">
        <v>60</v>
      </c>
      <c r="C12" s="45">
        <v>6</v>
      </c>
      <c r="D12" s="45">
        <v>7</v>
      </c>
      <c r="E12" s="45">
        <v>0</v>
      </c>
      <c r="F12" s="45">
        <v>0</v>
      </c>
      <c r="G12" s="45">
        <v>4</v>
      </c>
      <c r="H12" s="45">
        <v>4</v>
      </c>
      <c r="I12" s="45">
        <v>3</v>
      </c>
      <c r="J12" s="45">
        <v>3</v>
      </c>
      <c r="K12" s="47">
        <f t="shared" si="0"/>
        <v>27</v>
      </c>
      <c r="L12" s="73"/>
    </row>
    <row r="13" spans="1:12" s="39" customFormat="1" ht="24" customHeight="1" x14ac:dyDescent="0.15">
      <c r="A13" s="40">
        <v>7</v>
      </c>
      <c r="B13" s="53" t="s">
        <v>61</v>
      </c>
      <c r="C13" s="45">
        <v>7</v>
      </c>
      <c r="D13" s="45">
        <v>7</v>
      </c>
      <c r="E13" s="45">
        <v>6</v>
      </c>
      <c r="F13" s="45">
        <v>4</v>
      </c>
      <c r="G13" s="45">
        <v>4</v>
      </c>
      <c r="H13" s="45">
        <v>4</v>
      </c>
      <c r="I13" s="45">
        <v>5</v>
      </c>
      <c r="J13" s="45">
        <v>5</v>
      </c>
      <c r="K13" s="47">
        <f t="shared" si="0"/>
        <v>42</v>
      </c>
      <c r="L13" s="73"/>
    </row>
    <row r="14" spans="1:12" s="39" customFormat="1" ht="24" customHeight="1" x14ac:dyDescent="0.15">
      <c r="A14" s="40">
        <v>8</v>
      </c>
      <c r="B14" s="53" t="s">
        <v>62</v>
      </c>
      <c r="C14" s="45">
        <v>8</v>
      </c>
      <c r="D14" s="45">
        <v>7</v>
      </c>
      <c r="E14" s="45">
        <v>6</v>
      </c>
      <c r="F14" s="45">
        <v>0</v>
      </c>
      <c r="G14" s="45">
        <v>4</v>
      </c>
      <c r="H14" s="45">
        <v>5</v>
      </c>
      <c r="I14" s="45">
        <v>0</v>
      </c>
      <c r="J14" s="45">
        <v>3</v>
      </c>
      <c r="K14" s="47">
        <f t="shared" si="0"/>
        <v>33</v>
      </c>
      <c r="L14" s="73"/>
    </row>
    <row r="15" spans="1:12" s="39" customFormat="1" ht="24" customHeight="1" x14ac:dyDescent="0.15">
      <c r="A15" s="40">
        <v>9</v>
      </c>
      <c r="B15" s="53" t="s">
        <v>30</v>
      </c>
      <c r="C15" s="45">
        <v>8</v>
      </c>
      <c r="D15" s="45">
        <v>8</v>
      </c>
      <c r="E15" s="45">
        <v>10</v>
      </c>
      <c r="F15" s="45">
        <v>8</v>
      </c>
      <c r="G15" s="45">
        <v>9</v>
      </c>
      <c r="H15" s="45">
        <v>9</v>
      </c>
      <c r="I15" s="45">
        <v>9</v>
      </c>
      <c r="J15" s="45">
        <v>8</v>
      </c>
      <c r="K15" s="47">
        <f t="shared" si="0"/>
        <v>69</v>
      </c>
      <c r="L15" s="73"/>
    </row>
    <row r="16" spans="1:12" s="39" customFormat="1" ht="24" customHeight="1" x14ac:dyDescent="0.15">
      <c r="A16" s="40">
        <v>10</v>
      </c>
      <c r="B16" s="53" t="s">
        <v>31</v>
      </c>
      <c r="C16" s="45">
        <v>8</v>
      </c>
      <c r="D16" s="45">
        <v>10</v>
      </c>
      <c r="E16" s="45">
        <v>6</v>
      </c>
      <c r="F16" s="45">
        <v>6</v>
      </c>
      <c r="G16" s="45">
        <v>7</v>
      </c>
      <c r="H16" s="45">
        <v>6</v>
      </c>
      <c r="I16" s="45">
        <v>8</v>
      </c>
      <c r="J16" s="45">
        <v>8</v>
      </c>
      <c r="K16" s="47">
        <f t="shared" si="0"/>
        <v>59</v>
      </c>
      <c r="L16" s="73"/>
    </row>
    <row r="17" spans="1:12" s="39" customFormat="1" ht="24" customHeight="1" x14ac:dyDescent="0.15">
      <c r="A17" s="40">
        <v>11</v>
      </c>
      <c r="B17" s="53" t="s">
        <v>63</v>
      </c>
      <c r="C17" s="45">
        <v>10</v>
      </c>
      <c r="D17" s="45">
        <v>10</v>
      </c>
      <c r="E17" s="45">
        <v>10</v>
      </c>
      <c r="F17" s="45">
        <v>8</v>
      </c>
      <c r="G17" s="45">
        <v>9</v>
      </c>
      <c r="H17" s="45">
        <v>9</v>
      </c>
      <c r="I17" s="45">
        <v>10</v>
      </c>
      <c r="J17" s="45">
        <v>10</v>
      </c>
      <c r="K17" s="47">
        <f t="shared" si="0"/>
        <v>76</v>
      </c>
      <c r="L17" s="73"/>
    </row>
    <row r="18" spans="1:12" s="39" customFormat="1" ht="24" customHeight="1" x14ac:dyDescent="0.15">
      <c r="A18" s="40">
        <v>12</v>
      </c>
      <c r="B18" s="53" t="s">
        <v>17</v>
      </c>
      <c r="C18" s="45">
        <v>7</v>
      </c>
      <c r="D18" s="45">
        <v>7</v>
      </c>
      <c r="E18" s="45">
        <v>7</v>
      </c>
      <c r="F18" s="45">
        <v>6</v>
      </c>
      <c r="G18" s="45">
        <v>6</v>
      </c>
      <c r="H18" s="45">
        <v>5</v>
      </c>
      <c r="I18" s="45">
        <v>6</v>
      </c>
      <c r="J18" s="45">
        <v>5</v>
      </c>
      <c r="K18" s="47">
        <f t="shared" si="0"/>
        <v>49</v>
      </c>
      <c r="L18" s="73"/>
    </row>
    <row r="19" spans="1:12" s="39" customFormat="1" ht="24" customHeight="1" x14ac:dyDescent="0.15">
      <c r="A19" s="40">
        <v>13</v>
      </c>
      <c r="B19" s="53" t="s">
        <v>64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7">
        <f t="shared" si="0"/>
        <v>0</v>
      </c>
      <c r="L19" s="73"/>
    </row>
    <row r="20" spans="1:12" s="39" customFormat="1" ht="24" customHeight="1" x14ac:dyDescent="0.15">
      <c r="A20" s="40">
        <v>14</v>
      </c>
      <c r="B20" s="53" t="s">
        <v>21</v>
      </c>
      <c r="C20" s="45">
        <v>7</v>
      </c>
      <c r="D20" s="45">
        <v>10</v>
      </c>
      <c r="E20" s="45">
        <v>7</v>
      </c>
      <c r="F20" s="45">
        <v>6</v>
      </c>
      <c r="G20" s="45">
        <v>6</v>
      </c>
      <c r="H20" s="45">
        <v>6</v>
      </c>
      <c r="I20" s="45">
        <v>8</v>
      </c>
      <c r="J20" s="45">
        <v>9</v>
      </c>
      <c r="K20" s="47">
        <f t="shared" si="0"/>
        <v>59</v>
      </c>
      <c r="L20" s="73"/>
    </row>
    <row r="21" spans="1:12" s="39" customFormat="1" ht="24" customHeight="1" x14ac:dyDescent="0.15">
      <c r="A21" s="40">
        <v>15</v>
      </c>
      <c r="B21" s="53" t="s">
        <v>65</v>
      </c>
      <c r="C21" s="45">
        <v>6</v>
      </c>
      <c r="D21" s="45">
        <v>5</v>
      </c>
      <c r="E21" s="45">
        <v>4</v>
      </c>
      <c r="F21" s="45">
        <v>3</v>
      </c>
      <c r="G21" s="45">
        <v>3</v>
      </c>
      <c r="H21" s="45">
        <v>4</v>
      </c>
      <c r="I21" s="45">
        <v>0</v>
      </c>
      <c r="J21" s="45">
        <v>4</v>
      </c>
      <c r="K21" s="47">
        <f t="shared" si="0"/>
        <v>29</v>
      </c>
      <c r="L21" s="73"/>
    </row>
    <row r="22" spans="1:12" s="39" customFormat="1" ht="24" customHeight="1" x14ac:dyDescent="0.15">
      <c r="A22" s="40">
        <v>16</v>
      </c>
      <c r="B22" s="53" t="s">
        <v>66</v>
      </c>
      <c r="C22" s="45">
        <v>8</v>
      </c>
      <c r="D22" s="45">
        <v>6</v>
      </c>
      <c r="E22" s="45">
        <v>6</v>
      </c>
      <c r="F22" s="45">
        <v>7</v>
      </c>
      <c r="G22" s="45">
        <v>7</v>
      </c>
      <c r="H22" s="45">
        <v>0</v>
      </c>
      <c r="I22" s="45">
        <v>6</v>
      </c>
      <c r="J22" s="45">
        <v>8</v>
      </c>
      <c r="K22" s="47">
        <f t="shared" si="0"/>
        <v>48</v>
      </c>
      <c r="L22" s="73"/>
    </row>
    <row r="23" spans="1:12" s="39" customFormat="1" ht="24" customHeight="1" x14ac:dyDescent="0.15">
      <c r="A23" s="40">
        <v>17</v>
      </c>
      <c r="B23" s="53" t="s">
        <v>19</v>
      </c>
      <c r="C23" s="45">
        <v>7</v>
      </c>
      <c r="D23" s="45">
        <v>8</v>
      </c>
      <c r="E23" s="45">
        <v>6</v>
      </c>
      <c r="F23" s="45">
        <v>6</v>
      </c>
      <c r="G23" s="45">
        <v>7</v>
      </c>
      <c r="H23" s="45">
        <v>5</v>
      </c>
      <c r="I23" s="45">
        <v>4</v>
      </c>
      <c r="J23" s="45">
        <v>6</v>
      </c>
      <c r="K23" s="47">
        <f t="shared" si="0"/>
        <v>49</v>
      </c>
      <c r="L23" s="73"/>
    </row>
    <row r="24" spans="1:12" s="39" customFormat="1" ht="24" customHeight="1" x14ac:dyDescent="0.15">
      <c r="A24" s="40">
        <v>18</v>
      </c>
      <c r="B24" s="53" t="s">
        <v>33</v>
      </c>
      <c r="C24" s="45">
        <v>8</v>
      </c>
      <c r="D24" s="45">
        <v>8</v>
      </c>
      <c r="E24" s="45">
        <v>6</v>
      </c>
      <c r="F24" s="45">
        <v>5</v>
      </c>
      <c r="G24" s="45">
        <v>6</v>
      </c>
      <c r="H24" s="45">
        <v>5</v>
      </c>
      <c r="I24" s="45">
        <v>5</v>
      </c>
      <c r="J24" s="45">
        <v>5</v>
      </c>
      <c r="K24" s="47">
        <f t="shared" si="0"/>
        <v>48</v>
      </c>
      <c r="L24" s="73"/>
    </row>
    <row r="25" spans="1:12" s="39" customFormat="1" ht="24" customHeight="1" x14ac:dyDescent="0.15">
      <c r="A25" s="40">
        <v>19</v>
      </c>
      <c r="B25" s="53" t="s">
        <v>67</v>
      </c>
      <c r="C25" s="45">
        <v>7</v>
      </c>
      <c r="D25" s="45">
        <v>7</v>
      </c>
      <c r="E25" s="45">
        <v>6</v>
      </c>
      <c r="F25" s="45">
        <v>7</v>
      </c>
      <c r="G25" s="45">
        <v>7</v>
      </c>
      <c r="H25" s="45">
        <v>7</v>
      </c>
      <c r="I25" s="45">
        <v>8</v>
      </c>
      <c r="J25" s="45">
        <v>8</v>
      </c>
      <c r="K25" s="47">
        <f t="shared" si="0"/>
        <v>57</v>
      </c>
      <c r="L25" s="73"/>
    </row>
    <row r="26" spans="1:12" s="39" customFormat="1" ht="24" customHeight="1" x14ac:dyDescent="0.15">
      <c r="A26" s="40">
        <v>20</v>
      </c>
      <c r="B26" s="53" t="s">
        <v>68</v>
      </c>
      <c r="C26" s="45">
        <v>5</v>
      </c>
      <c r="D26" s="45">
        <v>6</v>
      </c>
      <c r="E26" s="45">
        <v>4</v>
      </c>
      <c r="F26" s="45">
        <v>0</v>
      </c>
      <c r="G26" s="45">
        <v>7</v>
      </c>
      <c r="H26" s="45">
        <v>6</v>
      </c>
      <c r="I26" s="45">
        <v>5</v>
      </c>
      <c r="J26" s="45">
        <v>4</v>
      </c>
      <c r="K26" s="47">
        <f t="shared" si="0"/>
        <v>37</v>
      </c>
      <c r="L26" s="73"/>
    </row>
    <row r="27" spans="1:12" s="39" customFormat="1" ht="24" customHeight="1" x14ac:dyDescent="0.15">
      <c r="A27" s="40">
        <v>21</v>
      </c>
      <c r="B27" s="53" t="s">
        <v>69</v>
      </c>
      <c r="C27" s="45">
        <v>6</v>
      </c>
      <c r="D27" s="45">
        <v>7</v>
      </c>
      <c r="E27" s="45">
        <v>7</v>
      </c>
      <c r="F27" s="45">
        <v>5</v>
      </c>
      <c r="G27" s="45">
        <v>5</v>
      </c>
      <c r="H27" s="45">
        <v>5</v>
      </c>
      <c r="I27" s="45">
        <v>7</v>
      </c>
      <c r="J27" s="45">
        <v>6</v>
      </c>
      <c r="K27" s="47">
        <f t="shared" si="0"/>
        <v>48</v>
      </c>
      <c r="L27" s="73"/>
    </row>
    <row r="28" spans="1:12" s="39" customFormat="1" ht="24" customHeight="1" x14ac:dyDescent="0.15">
      <c r="A28" s="40">
        <v>22</v>
      </c>
      <c r="B28" s="53" t="s">
        <v>70</v>
      </c>
      <c r="C28" s="45">
        <v>10</v>
      </c>
      <c r="D28" s="45">
        <v>8</v>
      </c>
      <c r="E28" s="45">
        <v>7</v>
      </c>
      <c r="F28" s="45">
        <v>6</v>
      </c>
      <c r="G28" s="45">
        <v>5</v>
      </c>
      <c r="H28" s="45">
        <v>6</v>
      </c>
      <c r="I28" s="45">
        <v>7</v>
      </c>
      <c r="J28" s="45">
        <v>7</v>
      </c>
      <c r="K28" s="47">
        <f t="shared" si="0"/>
        <v>56</v>
      </c>
      <c r="L28" s="73"/>
    </row>
    <row r="29" spans="1:12" s="39" customFormat="1" ht="24" customHeight="1" x14ac:dyDescent="0.15">
      <c r="A29" s="40">
        <v>23</v>
      </c>
      <c r="B29" s="53" t="s">
        <v>71</v>
      </c>
      <c r="C29" s="45">
        <v>8</v>
      </c>
      <c r="D29" s="45">
        <v>7</v>
      </c>
      <c r="E29" s="45">
        <v>4</v>
      </c>
      <c r="F29" s="45">
        <v>5</v>
      </c>
      <c r="G29" s="45">
        <v>5</v>
      </c>
      <c r="H29" s="45">
        <v>5</v>
      </c>
      <c r="I29" s="45">
        <v>8</v>
      </c>
      <c r="J29" s="45">
        <v>6</v>
      </c>
      <c r="K29" s="47">
        <f t="shared" si="0"/>
        <v>48</v>
      </c>
      <c r="L29" s="73"/>
    </row>
    <row r="30" spans="1:12" s="39" customFormat="1" ht="24" customHeight="1" x14ac:dyDescent="0.15">
      <c r="A30" s="40">
        <v>24</v>
      </c>
      <c r="B30" s="53" t="s">
        <v>45</v>
      </c>
      <c r="C30" s="45">
        <v>7</v>
      </c>
      <c r="D30" s="45">
        <v>7</v>
      </c>
      <c r="E30" s="45">
        <v>6</v>
      </c>
      <c r="F30" s="45">
        <v>6</v>
      </c>
      <c r="G30" s="45">
        <v>7</v>
      </c>
      <c r="H30" s="45">
        <v>8</v>
      </c>
      <c r="I30" s="45">
        <v>6</v>
      </c>
      <c r="J30" s="45">
        <v>8</v>
      </c>
      <c r="K30" s="47">
        <f t="shared" si="0"/>
        <v>55</v>
      </c>
      <c r="L30" s="73"/>
    </row>
    <row r="31" spans="1:12" s="39" customFormat="1" ht="24" customHeight="1" x14ac:dyDescent="0.15">
      <c r="A31" s="40">
        <v>25</v>
      </c>
      <c r="B31" s="53" t="s">
        <v>72</v>
      </c>
      <c r="C31" s="45">
        <v>6</v>
      </c>
      <c r="D31" s="45">
        <v>6</v>
      </c>
      <c r="E31" s="45">
        <v>5</v>
      </c>
      <c r="F31" s="45">
        <v>4</v>
      </c>
      <c r="G31" s="45">
        <v>3</v>
      </c>
      <c r="H31" s="45">
        <v>4</v>
      </c>
      <c r="I31" s="45">
        <v>4</v>
      </c>
      <c r="J31" s="45">
        <v>3</v>
      </c>
      <c r="K31" s="47">
        <f t="shared" si="0"/>
        <v>35</v>
      </c>
      <c r="L31" s="73"/>
    </row>
    <row r="32" spans="1:12" s="39" customFormat="1" ht="24" customHeight="1" x14ac:dyDescent="0.15">
      <c r="A32" s="40">
        <v>26</v>
      </c>
      <c r="B32" s="53" t="s">
        <v>73</v>
      </c>
      <c r="C32" s="45">
        <v>5</v>
      </c>
      <c r="D32" s="45">
        <v>5</v>
      </c>
      <c r="E32" s="45">
        <v>4</v>
      </c>
      <c r="F32" s="45">
        <v>4</v>
      </c>
      <c r="G32" s="45">
        <v>3</v>
      </c>
      <c r="H32" s="45">
        <v>4</v>
      </c>
      <c r="I32" s="45">
        <v>5</v>
      </c>
      <c r="J32" s="45">
        <v>3</v>
      </c>
      <c r="K32" s="47">
        <f t="shared" si="0"/>
        <v>33</v>
      </c>
      <c r="L32" s="73"/>
    </row>
    <row r="33" spans="1:12" s="39" customFormat="1" ht="24" customHeight="1" x14ac:dyDescent="0.2">
      <c r="A33" s="40">
        <v>27</v>
      </c>
      <c r="B33" s="54" t="s">
        <v>74</v>
      </c>
      <c r="C33" s="45">
        <v>7</v>
      </c>
      <c r="D33" s="45">
        <v>6</v>
      </c>
      <c r="E33" s="45">
        <v>6</v>
      </c>
      <c r="F33" s="45">
        <v>5</v>
      </c>
      <c r="G33" s="45">
        <v>4</v>
      </c>
      <c r="H33" s="45">
        <v>5</v>
      </c>
      <c r="I33" s="45">
        <v>7</v>
      </c>
      <c r="J33" s="45">
        <v>6</v>
      </c>
      <c r="K33" s="47">
        <f t="shared" si="0"/>
        <v>46</v>
      </c>
      <c r="L33" s="73"/>
    </row>
    <row r="34" spans="1:12" s="39" customFormat="1" ht="24" customHeight="1" x14ac:dyDescent="0.15">
      <c r="A34" s="40">
        <v>28</v>
      </c>
      <c r="B34" s="53" t="s">
        <v>75</v>
      </c>
      <c r="C34" s="45">
        <v>7</v>
      </c>
      <c r="D34" s="45">
        <v>6</v>
      </c>
      <c r="E34" s="45">
        <v>7</v>
      </c>
      <c r="F34" s="45">
        <v>6</v>
      </c>
      <c r="G34" s="45">
        <v>5</v>
      </c>
      <c r="H34" s="45">
        <v>8</v>
      </c>
      <c r="I34" s="45">
        <v>6</v>
      </c>
      <c r="J34" s="45">
        <v>8</v>
      </c>
      <c r="K34" s="47">
        <f t="shared" si="0"/>
        <v>53</v>
      </c>
      <c r="L34" s="73"/>
    </row>
    <row r="35" spans="1:12" s="39" customFormat="1" ht="24" customHeight="1" x14ac:dyDescent="0.2">
      <c r="A35" s="40">
        <v>29</v>
      </c>
      <c r="B35" s="55" t="s">
        <v>76</v>
      </c>
      <c r="C35" s="45">
        <v>5</v>
      </c>
      <c r="D35" s="45">
        <v>5</v>
      </c>
      <c r="E35" s="45">
        <v>4</v>
      </c>
      <c r="F35" s="45">
        <v>3</v>
      </c>
      <c r="G35" s="45">
        <v>4</v>
      </c>
      <c r="H35" s="45">
        <v>4</v>
      </c>
      <c r="I35" s="45">
        <v>3</v>
      </c>
      <c r="J35" s="45">
        <v>4</v>
      </c>
      <c r="K35" s="47">
        <f t="shared" si="0"/>
        <v>32</v>
      </c>
      <c r="L35" s="73"/>
    </row>
    <row r="36" spans="1:12" s="39" customFormat="1" ht="24" customHeight="1" x14ac:dyDescent="0.2">
      <c r="A36" s="40">
        <v>30</v>
      </c>
      <c r="B36" s="55" t="s">
        <v>77</v>
      </c>
      <c r="C36" s="45">
        <v>5</v>
      </c>
      <c r="D36" s="45">
        <v>5</v>
      </c>
      <c r="E36" s="45">
        <v>6</v>
      </c>
      <c r="F36" s="45">
        <v>7</v>
      </c>
      <c r="G36" s="45">
        <v>6</v>
      </c>
      <c r="H36" s="45">
        <v>7</v>
      </c>
      <c r="I36" s="45">
        <v>5</v>
      </c>
      <c r="J36" s="45">
        <v>7</v>
      </c>
      <c r="K36" s="47">
        <f t="shared" si="0"/>
        <v>48</v>
      </c>
      <c r="L36" s="73"/>
    </row>
    <row r="37" spans="1:12" s="39" customFormat="1" ht="24" customHeight="1" x14ac:dyDescent="0.2">
      <c r="A37" s="40">
        <v>31</v>
      </c>
      <c r="B37" s="55" t="s">
        <v>78</v>
      </c>
      <c r="C37" s="45">
        <v>10</v>
      </c>
      <c r="D37" s="45">
        <v>9</v>
      </c>
      <c r="E37" s="45">
        <v>7</v>
      </c>
      <c r="F37" s="45">
        <v>9</v>
      </c>
      <c r="G37" s="45">
        <v>9</v>
      </c>
      <c r="H37" s="45">
        <v>8</v>
      </c>
      <c r="I37" s="45">
        <v>10</v>
      </c>
      <c r="J37" s="45">
        <v>10</v>
      </c>
      <c r="K37" s="47">
        <f t="shared" si="0"/>
        <v>72</v>
      </c>
      <c r="L37" s="73"/>
    </row>
    <row r="38" spans="1:12" s="39" customFormat="1" ht="24" customHeight="1" x14ac:dyDescent="0.2">
      <c r="A38" s="40">
        <v>32</v>
      </c>
      <c r="B38" s="55" t="s">
        <v>79</v>
      </c>
      <c r="C38" s="45">
        <v>7</v>
      </c>
      <c r="D38" s="45">
        <v>6</v>
      </c>
      <c r="E38" s="45">
        <v>6</v>
      </c>
      <c r="F38" s="45">
        <v>7</v>
      </c>
      <c r="G38" s="45">
        <v>7</v>
      </c>
      <c r="H38" s="45">
        <v>6</v>
      </c>
      <c r="I38" s="45">
        <v>8</v>
      </c>
      <c r="J38" s="45">
        <v>8</v>
      </c>
      <c r="K38" s="47">
        <f t="shared" si="0"/>
        <v>55</v>
      </c>
      <c r="L38" s="73"/>
    </row>
    <row r="39" spans="1:12" s="39" customFormat="1" ht="24" customHeight="1" x14ac:dyDescent="0.2">
      <c r="A39" s="40">
        <v>33</v>
      </c>
      <c r="B39" s="55" t="s">
        <v>80</v>
      </c>
      <c r="C39" s="45">
        <v>8</v>
      </c>
      <c r="D39" s="45">
        <v>9</v>
      </c>
      <c r="E39" s="45">
        <v>8</v>
      </c>
      <c r="F39" s="45">
        <v>8</v>
      </c>
      <c r="G39" s="45">
        <v>8</v>
      </c>
      <c r="H39" s="45">
        <v>9</v>
      </c>
      <c r="I39" s="45">
        <v>10</v>
      </c>
      <c r="J39" s="45">
        <v>10</v>
      </c>
      <c r="K39" s="47">
        <f t="shared" si="0"/>
        <v>70</v>
      </c>
      <c r="L39" s="73"/>
    </row>
    <row r="40" spans="1:12" s="39" customFormat="1" ht="24" customHeight="1" x14ac:dyDescent="0.2">
      <c r="A40" s="40">
        <v>34</v>
      </c>
      <c r="B40" s="55" t="s">
        <v>27</v>
      </c>
      <c r="C40" s="45">
        <v>7</v>
      </c>
      <c r="D40" s="45">
        <v>7</v>
      </c>
      <c r="E40" s="45">
        <v>6</v>
      </c>
      <c r="F40" s="45">
        <v>5</v>
      </c>
      <c r="G40" s="45">
        <v>6</v>
      </c>
      <c r="H40" s="45">
        <v>5</v>
      </c>
      <c r="I40" s="45">
        <v>5</v>
      </c>
      <c r="J40" s="45">
        <v>7</v>
      </c>
      <c r="K40" s="47">
        <f t="shared" si="0"/>
        <v>48</v>
      </c>
      <c r="L40" s="73"/>
    </row>
    <row r="41" spans="1:12" s="39" customFormat="1" ht="24" customHeight="1" x14ac:dyDescent="0.2">
      <c r="A41" s="40">
        <v>35</v>
      </c>
      <c r="B41" s="55" t="s">
        <v>81</v>
      </c>
      <c r="C41" s="45">
        <v>4</v>
      </c>
      <c r="D41" s="45">
        <v>3</v>
      </c>
      <c r="E41" s="45">
        <v>3</v>
      </c>
      <c r="F41" s="45">
        <v>2</v>
      </c>
      <c r="G41" s="45">
        <v>2</v>
      </c>
      <c r="H41" s="45">
        <v>2</v>
      </c>
      <c r="I41" s="45">
        <v>2</v>
      </c>
      <c r="J41" s="45">
        <v>3</v>
      </c>
      <c r="K41" s="47">
        <f t="shared" si="0"/>
        <v>21</v>
      </c>
      <c r="L41" s="73"/>
    </row>
    <row r="42" spans="1:12" s="39" customFormat="1" ht="24" customHeight="1" x14ac:dyDescent="0.2">
      <c r="A42" s="40">
        <v>36</v>
      </c>
      <c r="B42" s="55" t="s">
        <v>36</v>
      </c>
      <c r="C42" s="45">
        <v>7</v>
      </c>
      <c r="D42" s="45">
        <v>7</v>
      </c>
      <c r="E42" s="45">
        <v>5</v>
      </c>
      <c r="F42" s="45">
        <v>4</v>
      </c>
      <c r="G42" s="45">
        <v>4</v>
      </c>
      <c r="H42" s="45">
        <v>5</v>
      </c>
      <c r="I42" s="45">
        <v>4</v>
      </c>
      <c r="J42" s="45">
        <v>5</v>
      </c>
      <c r="K42" s="47">
        <f t="shared" si="0"/>
        <v>41</v>
      </c>
      <c r="L42" s="73"/>
    </row>
    <row r="43" spans="1:12" s="39" customFormat="1" ht="24" customHeight="1" x14ac:dyDescent="0.2">
      <c r="A43" s="40">
        <v>37</v>
      </c>
      <c r="B43" s="55" t="s">
        <v>15</v>
      </c>
      <c r="C43" s="45">
        <v>8</v>
      </c>
      <c r="D43" s="45">
        <v>8</v>
      </c>
      <c r="E43" s="45">
        <v>7</v>
      </c>
      <c r="F43" s="45">
        <v>7</v>
      </c>
      <c r="G43" s="45">
        <v>8</v>
      </c>
      <c r="H43" s="45">
        <v>6</v>
      </c>
      <c r="I43" s="45">
        <v>8</v>
      </c>
      <c r="J43" s="45">
        <v>8</v>
      </c>
      <c r="K43" s="47">
        <f t="shared" si="0"/>
        <v>60</v>
      </c>
      <c r="L43" s="73"/>
    </row>
    <row r="44" spans="1:12" s="39" customFormat="1" ht="24" customHeight="1" x14ac:dyDescent="0.2">
      <c r="A44" s="40">
        <v>38</v>
      </c>
      <c r="B44" s="55" t="s">
        <v>16</v>
      </c>
      <c r="C44" s="45">
        <v>7</v>
      </c>
      <c r="D44" s="45">
        <v>8</v>
      </c>
      <c r="E44" s="45">
        <v>6</v>
      </c>
      <c r="F44" s="45">
        <v>5</v>
      </c>
      <c r="G44" s="45">
        <v>5</v>
      </c>
      <c r="H44" s="45">
        <v>6</v>
      </c>
      <c r="I44" s="45">
        <v>8</v>
      </c>
      <c r="J44" s="45">
        <v>7</v>
      </c>
      <c r="K44" s="47">
        <f t="shared" si="0"/>
        <v>52</v>
      </c>
      <c r="L44" s="73"/>
    </row>
    <row r="45" spans="1:12" s="39" customFormat="1" ht="24" customHeight="1" x14ac:dyDescent="0.2">
      <c r="A45" s="40">
        <v>39</v>
      </c>
      <c r="B45" s="55" t="s">
        <v>82</v>
      </c>
      <c r="C45" s="45">
        <v>7</v>
      </c>
      <c r="D45" s="45">
        <v>6</v>
      </c>
      <c r="E45" s="45">
        <v>6</v>
      </c>
      <c r="F45" s="45">
        <v>4</v>
      </c>
      <c r="G45" s="45">
        <v>3</v>
      </c>
      <c r="H45" s="45">
        <v>4</v>
      </c>
      <c r="I45" s="45">
        <v>4</v>
      </c>
      <c r="J45" s="45">
        <v>4</v>
      </c>
      <c r="K45" s="47">
        <f t="shared" si="0"/>
        <v>38</v>
      </c>
      <c r="L45" s="73"/>
    </row>
    <row r="46" spans="1:12" s="39" customFormat="1" ht="24" customHeight="1" x14ac:dyDescent="0.2">
      <c r="A46" s="40">
        <v>40</v>
      </c>
      <c r="B46" s="55" t="s">
        <v>18</v>
      </c>
      <c r="C46" s="45">
        <v>6</v>
      </c>
      <c r="D46" s="45">
        <v>5</v>
      </c>
      <c r="E46" s="45">
        <v>4</v>
      </c>
      <c r="F46" s="45">
        <v>2</v>
      </c>
      <c r="G46" s="45">
        <v>3</v>
      </c>
      <c r="H46" s="45">
        <v>3</v>
      </c>
      <c r="I46" s="45">
        <v>4</v>
      </c>
      <c r="J46" s="45">
        <v>3</v>
      </c>
      <c r="K46" s="47">
        <f t="shared" si="0"/>
        <v>30</v>
      </c>
      <c r="L46" s="73"/>
    </row>
    <row r="47" spans="1:12" s="39" customFormat="1" ht="24" customHeight="1" x14ac:dyDescent="0.2">
      <c r="A47" s="40">
        <v>41</v>
      </c>
      <c r="B47" s="55" t="s">
        <v>37</v>
      </c>
      <c r="C47" s="45">
        <v>8</v>
      </c>
      <c r="D47" s="45">
        <v>8</v>
      </c>
      <c r="E47" s="45">
        <v>9</v>
      </c>
      <c r="F47" s="45">
        <v>8</v>
      </c>
      <c r="G47" s="45">
        <v>10</v>
      </c>
      <c r="H47" s="45">
        <v>9</v>
      </c>
      <c r="I47" s="45">
        <v>9</v>
      </c>
      <c r="J47" s="45">
        <v>10</v>
      </c>
      <c r="K47" s="47">
        <f t="shared" si="0"/>
        <v>71</v>
      </c>
      <c r="L47" s="73"/>
    </row>
    <row r="48" spans="1:12" s="39" customFormat="1" ht="24" customHeight="1" x14ac:dyDescent="0.2">
      <c r="A48" s="40">
        <v>42</v>
      </c>
      <c r="B48" s="55" t="s">
        <v>20</v>
      </c>
      <c r="C48" s="45">
        <v>8</v>
      </c>
      <c r="D48" s="45">
        <v>8</v>
      </c>
      <c r="E48" s="45">
        <v>7</v>
      </c>
      <c r="F48" s="45">
        <v>6</v>
      </c>
      <c r="G48" s="45">
        <v>7</v>
      </c>
      <c r="H48" s="45">
        <v>7</v>
      </c>
      <c r="I48" s="45">
        <v>6</v>
      </c>
      <c r="J48" s="45">
        <v>9</v>
      </c>
      <c r="K48" s="47">
        <f t="shared" si="0"/>
        <v>58</v>
      </c>
      <c r="L48" s="73"/>
    </row>
    <row r="49" spans="1:12" s="39" customFormat="1" ht="24" customHeight="1" x14ac:dyDescent="0.2">
      <c r="A49" s="40">
        <v>43</v>
      </c>
      <c r="B49" s="55" t="s">
        <v>83</v>
      </c>
      <c r="C49" s="45">
        <v>3</v>
      </c>
      <c r="D49" s="45">
        <v>4</v>
      </c>
      <c r="E49" s="45">
        <v>4</v>
      </c>
      <c r="F49" s="45">
        <v>0</v>
      </c>
      <c r="G49" s="45">
        <v>2</v>
      </c>
      <c r="H49" s="45">
        <v>4</v>
      </c>
      <c r="I49" s="45">
        <v>4</v>
      </c>
      <c r="J49" s="45">
        <v>4</v>
      </c>
      <c r="K49" s="47">
        <f t="shared" si="0"/>
        <v>25</v>
      </c>
      <c r="L49" s="73"/>
    </row>
    <row r="50" spans="1:12" s="39" customFormat="1" ht="24" customHeight="1" thickBot="1" x14ac:dyDescent="0.25">
      <c r="A50" s="41">
        <v>44</v>
      </c>
      <c r="B50" s="56" t="s">
        <v>84</v>
      </c>
      <c r="C50" s="66">
        <v>10</v>
      </c>
      <c r="D50" s="66">
        <v>10</v>
      </c>
      <c r="E50" s="66">
        <v>8</v>
      </c>
      <c r="F50" s="66">
        <v>6</v>
      </c>
      <c r="G50" s="66">
        <v>9</v>
      </c>
      <c r="H50" s="66">
        <v>8</v>
      </c>
      <c r="I50" s="66">
        <v>8</v>
      </c>
      <c r="J50" s="66">
        <v>8</v>
      </c>
      <c r="K50" s="67">
        <f t="shared" si="0"/>
        <v>67</v>
      </c>
      <c r="L50" s="74"/>
    </row>
    <row r="52" spans="1:12" ht="18" x14ac:dyDescent="0.15">
      <c r="A52" s="15" t="s">
        <v>85</v>
      </c>
      <c r="L52" s="16"/>
    </row>
  </sheetData>
  <autoFilter ref="A6:L6" xr:uid="{00000000-0009-0000-0000-000004000000}">
    <sortState xmlns:xlrd2="http://schemas.microsoft.com/office/spreadsheetml/2017/richdata2"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01"/>
  <sheetViews>
    <sheetView topLeftCell="A90" zoomScaleNormal="100" workbookViewId="0">
      <selection activeCell="M108" sqref="M108"/>
    </sheetView>
  </sheetViews>
  <sheetFormatPr defaultColWidth="9.16796875" defaultRowHeight="18" x14ac:dyDescent="0.15"/>
  <cols>
    <col min="1" max="1" width="4.58203125" style="27" customWidth="1"/>
    <col min="2" max="2" width="5.66015625" style="27" customWidth="1"/>
    <col min="3" max="3" width="43.15234375" style="81" customWidth="1"/>
    <col min="4" max="4" width="40.9921875" style="81" hidden="1" customWidth="1"/>
    <col min="5" max="6" width="14.96875" style="91" customWidth="1"/>
    <col min="7" max="7" width="16.31640625" style="91" hidden="1" customWidth="1"/>
    <col min="8" max="8" width="14.6953125" style="91" hidden="1" customWidth="1"/>
    <col min="9" max="9" width="17.52734375" style="92" customWidth="1"/>
    <col min="10" max="10" width="12" style="87" hidden="1" customWidth="1"/>
    <col min="11" max="11" width="17.39453125" style="87" hidden="1" customWidth="1"/>
    <col min="12" max="12" width="15.91015625" style="88" customWidth="1"/>
    <col min="13" max="13" width="10.65234375" style="27" customWidth="1"/>
    <col min="14" max="14" width="7.01171875" style="30" customWidth="1"/>
    <col min="15" max="15" width="6.06640625" style="35" customWidth="1"/>
    <col min="16" max="16" width="8.4921875" style="35" customWidth="1"/>
    <col min="17" max="17" width="5.93359375" style="35" customWidth="1"/>
    <col min="18" max="16384" width="9.16796875" style="35"/>
  </cols>
  <sheetData>
    <row r="1" spans="1:14" ht="24" x14ac:dyDescent="0.15">
      <c r="A1" s="502" t="s">
        <v>25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17"/>
      <c r="N1" s="17"/>
    </row>
    <row r="2" spans="1:14" ht="15.75" x14ac:dyDescent="0.15">
      <c r="A2" s="504" t="s">
        <v>402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18"/>
    </row>
    <row r="3" spans="1:14" ht="45.75" customHeight="1" x14ac:dyDescent="0.15">
      <c r="A3" s="503" t="s">
        <v>403</v>
      </c>
      <c r="B3" s="503"/>
      <c r="C3" s="503"/>
      <c r="D3" s="503"/>
      <c r="E3" s="503"/>
      <c r="F3" s="503"/>
      <c r="G3" s="503"/>
      <c r="H3" s="503"/>
      <c r="I3" s="503"/>
      <c r="J3" s="503"/>
      <c r="K3" s="503"/>
      <c r="L3" s="503"/>
      <c r="N3" s="27"/>
    </row>
    <row r="4" spans="1:14" ht="45.75" customHeight="1" thickBot="1" x14ac:dyDescent="0.2">
      <c r="A4" s="517" t="s">
        <v>179</v>
      </c>
      <c r="B4" s="517"/>
      <c r="C4" s="517"/>
      <c r="D4" s="517"/>
      <c r="E4" s="517"/>
      <c r="F4" s="517"/>
      <c r="G4" s="517"/>
      <c r="H4" s="517"/>
      <c r="I4" s="517"/>
      <c r="J4" s="517"/>
      <c r="K4" s="517"/>
      <c r="L4" s="517"/>
      <c r="N4" s="27"/>
    </row>
    <row r="5" spans="1:14" ht="37.9" customHeight="1" thickBot="1" x14ac:dyDescent="0.2">
      <c r="A5" s="240"/>
      <c r="B5" s="243" t="s">
        <v>0</v>
      </c>
      <c r="C5" s="297" t="s">
        <v>397</v>
      </c>
      <c r="D5" s="195"/>
      <c r="E5" s="196" t="s">
        <v>396</v>
      </c>
      <c r="F5" s="196" t="s">
        <v>401</v>
      </c>
      <c r="G5" s="196" t="s">
        <v>176</v>
      </c>
      <c r="H5" s="196" t="s">
        <v>86</v>
      </c>
      <c r="I5" s="197" t="s">
        <v>177</v>
      </c>
      <c r="J5" s="197" t="s">
        <v>3</v>
      </c>
      <c r="K5" s="197" t="s">
        <v>52</v>
      </c>
      <c r="L5" s="198" t="s">
        <v>2</v>
      </c>
      <c r="N5" s="175"/>
    </row>
    <row r="6" spans="1:14" ht="21" hidden="1" thickBot="1" x14ac:dyDescent="0.25">
      <c r="A6" s="126"/>
      <c r="B6" s="244"/>
      <c r="C6" s="127" t="s">
        <v>89</v>
      </c>
      <c r="D6" s="128"/>
      <c r="E6" s="129"/>
      <c r="F6" s="129"/>
      <c r="G6" s="129"/>
      <c r="H6" s="129"/>
      <c r="I6" s="129"/>
      <c r="J6" s="130">
        <f>I6</f>
        <v>0</v>
      </c>
      <c r="K6" s="130"/>
      <c r="L6" s="131"/>
    </row>
    <row r="7" spans="1:14" ht="21" hidden="1" thickBot="1" x14ac:dyDescent="0.2">
      <c r="A7" s="199">
        <v>1</v>
      </c>
      <c r="B7" s="245"/>
      <c r="C7" s="132"/>
      <c r="D7" s="133"/>
      <c r="E7" s="307"/>
      <c r="F7" s="307"/>
      <c r="G7" s="307" t="e">
        <f>E7+#REF!</f>
        <v>#REF!</v>
      </c>
      <c r="H7" s="508"/>
      <c r="I7" s="540" t="e">
        <f>SUM(G7:G14)+H7-(MAX(G7:G14))</f>
        <v>#REF!</v>
      </c>
      <c r="J7" s="134"/>
      <c r="K7" s="511"/>
      <c r="L7" s="514"/>
    </row>
    <row r="8" spans="1:14" ht="21" hidden="1" thickBot="1" x14ac:dyDescent="0.2">
      <c r="A8" s="200">
        <v>2</v>
      </c>
      <c r="B8" s="246"/>
      <c r="C8" s="135"/>
      <c r="D8" s="136"/>
      <c r="E8" s="308"/>
      <c r="F8" s="308"/>
      <c r="G8" s="308" t="e">
        <f>E8+#REF!</f>
        <v>#REF!</v>
      </c>
      <c r="H8" s="509"/>
      <c r="I8" s="541"/>
      <c r="J8" s="137"/>
      <c r="K8" s="512"/>
      <c r="L8" s="515"/>
    </row>
    <row r="9" spans="1:14" ht="21" hidden="1" thickBot="1" x14ac:dyDescent="0.2">
      <c r="A9" s="200">
        <v>3</v>
      </c>
      <c r="B9" s="246"/>
      <c r="C9" s="135"/>
      <c r="D9" s="136"/>
      <c r="E9" s="308"/>
      <c r="F9" s="308"/>
      <c r="G9" s="308" t="e">
        <f>E9+#REF!</f>
        <v>#REF!</v>
      </c>
      <c r="H9" s="509"/>
      <c r="I9" s="541"/>
      <c r="J9" s="137"/>
      <c r="K9" s="512"/>
      <c r="L9" s="515"/>
      <c r="M9" s="91"/>
    </row>
    <row r="10" spans="1:14" ht="21" hidden="1" thickBot="1" x14ac:dyDescent="0.2">
      <c r="A10" s="200">
        <v>4</v>
      </c>
      <c r="B10" s="246"/>
      <c r="C10" s="135"/>
      <c r="D10" s="136"/>
      <c r="E10" s="308"/>
      <c r="F10" s="308"/>
      <c r="G10" s="308" t="e">
        <f>E10+#REF!</f>
        <v>#REF!</v>
      </c>
      <c r="H10" s="509"/>
      <c r="I10" s="541"/>
      <c r="J10" s="137"/>
      <c r="K10" s="512"/>
      <c r="L10" s="515"/>
      <c r="N10" s="99" t="e">
        <f>G7+G8+G9+G10+G11+G12+G13+G14</f>
        <v>#REF!</v>
      </c>
    </row>
    <row r="11" spans="1:14" ht="21" hidden="1" thickBot="1" x14ac:dyDescent="0.2">
      <c r="A11" s="200">
        <v>5</v>
      </c>
      <c r="B11" s="246"/>
      <c r="C11" s="135"/>
      <c r="D11" s="136"/>
      <c r="E11" s="308"/>
      <c r="F11" s="308"/>
      <c r="G11" s="308" t="e">
        <f>E11+#REF!</f>
        <v>#REF!</v>
      </c>
      <c r="H11" s="509"/>
      <c r="I11" s="541"/>
      <c r="J11" s="137"/>
      <c r="K11" s="512"/>
      <c r="L11" s="515"/>
      <c r="N11" s="99"/>
    </row>
    <row r="12" spans="1:14" ht="21" hidden="1" thickBot="1" x14ac:dyDescent="0.2">
      <c r="A12" s="200">
        <v>6</v>
      </c>
      <c r="B12" s="246"/>
      <c r="C12" s="135"/>
      <c r="D12" s="136"/>
      <c r="E12" s="308"/>
      <c r="F12" s="308"/>
      <c r="G12" s="308" t="e">
        <f>E12+#REF!</f>
        <v>#REF!</v>
      </c>
      <c r="H12" s="509"/>
      <c r="I12" s="541"/>
      <c r="J12" s="137"/>
      <c r="K12" s="512"/>
      <c r="L12" s="515"/>
      <c r="N12" s="99"/>
    </row>
    <row r="13" spans="1:14" ht="21" hidden="1" thickBot="1" x14ac:dyDescent="0.2">
      <c r="A13" s="200">
        <v>7</v>
      </c>
      <c r="B13" s="246"/>
      <c r="C13" s="135"/>
      <c r="D13" s="136"/>
      <c r="E13" s="308"/>
      <c r="F13" s="308"/>
      <c r="G13" s="308" t="e">
        <f>E13+#REF!</f>
        <v>#REF!</v>
      </c>
      <c r="H13" s="509"/>
      <c r="I13" s="541"/>
      <c r="J13" s="137"/>
      <c r="K13" s="512"/>
      <c r="L13" s="515"/>
      <c r="N13" s="99"/>
    </row>
    <row r="14" spans="1:14" ht="21" hidden="1" thickBot="1" x14ac:dyDescent="0.2">
      <c r="A14" s="201">
        <v>8</v>
      </c>
      <c r="B14" s="247"/>
      <c r="C14" s="138"/>
      <c r="D14" s="139"/>
      <c r="E14" s="309"/>
      <c r="F14" s="309"/>
      <c r="G14" s="309" t="e">
        <f>E14+#REF!</f>
        <v>#REF!</v>
      </c>
      <c r="H14" s="510"/>
      <c r="I14" s="542"/>
      <c r="J14" s="140"/>
      <c r="K14" s="513"/>
      <c r="L14" s="516"/>
      <c r="N14" s="99"/>
    </row>
    <row r="15" spans="1:14" ht="20.25" x14ac:dyDescent="0.2">
      <c r="A15" s="206"/>
      <c r="B15" s="248" t="s">
        <v>146</v>
      </c>
      <c r="C15" s="207" t="s">
        <v>90</v>
      </c>
      <c r="D15" s="208"/>
      <c r="E15" s="209"/>
      <c r="F15" s="209"/>
      <c r="G15" s="209"/>
      <c r="H15" s="209"/>
      <c r="I15" s="209"/>
      <c r="J15" s="210"/>
      <c r="K15" s="210"/>
      <c r="L15" s="211"/>
    </row>
    <row r="16" spans="1:14" x14ac:dyDescent="0.2">
      <c r="A16" s="212">
        <v>1</v>
      </c>
      <c r="B16" s="249">
        <v>345</v>
      </c>
      <c r="C16" s="110" t="s">
        <v>221</v>
      </c>
      <c r="D16" s="180"/>
      <c r="E16" s="302">
        <v>30</v>
      </c>
      <c r="F16" s="302">
        <v>30</v>
      </c>
      <c r="G16" s="302">
        <f>E16</f>
        <v>30</v>
      </c>
      <c r="H16" s="493"/>
      <c r="I16" s="537">
        <f>SUM(E16:E22)</f>
        <v>171</v>
      </c>
      <c r="J16" s="52"/>
      <c r="K16" s="301"/>
      <c r="L16" s="535"/>
      <c r="M16" s="45" t="s">
        <v>405</v>
      </c>
    </row>
    <row r="17" spans="1:15" x14ac:dyDescent="0.2">
      <c r="A17" s="212">
        <v>2</v>
      </c>
      <c r="B17" s="249">
        <v>314</v>
      </c>
      <c r="C17" s="110" t="s">
        <v>222</v>
      </c>
      <c r="D17" s="180"/>
      <c r="E17" s="302">
        <v>16</v>
      </c>
      <c r="F17" s="302">
        <v>16</v>
      </c>
      <c r="G17" s="302">
        <f t="shared" ref="G17:G23" si="0">E17</f>
        <v>16</v>
      </c>
      <c r="H17" s="493"/>
      <c r="I17" s="537"/>
      <c r="J17" s="52"/>
      <c r="K17" s="301"/>
      <c r="L17" s="535"/>
      <c r="M17" s="45" t="s">
        <v>416</v>
      </c>
    </row>
    <row r="18" spans="1:15" x14ac:dyDescent="0.2">
      <c r="A18" s="212">
        <v>3</v>
      </c>
      <c r="B18" s="249">
        <v>355</v>
      </c>
      <c r="C18" s="110" t="s">
        <v>118</v>
      </c>
      <c r="D18" s="180"/>
      <c r="E18" s="302">
        <v>32</v>
      </c>
      <c r="F18" s="302">
        <v>32</v>
      </c>
      <c r="G18" s="302">
        <f t="shared" si="0"/>
        <v>32</v>
      </c>
      <c r="H18" s="493"/>
      <c r="I18" s="537"/>
      <c r="J18" s="52"/>
      <c r="K18" s="301"/>
      <c r="L18" s="535"/>
      <c r="M18" s="45">
        <v>46688</v>
      </c>
    </row>
    <row r="19" spans="1:15" x14ac:dyDescent="0.2">
      <c r="A19" s="212">
        <v>4</v>
      </c>
      <c r="B19" s="249">
        <v>378</v>
      </c>
      <c r="C19" s="110" t="s">
        <v>223</v>
      </c>
      <c r="D19" s="180"/>
      <c r="E19" s="302">
        <v>18</v>
      </c>
      <c r="F19" s="302">
        <v>18</v>
      </c>
      <c r="G19" s="302">
        <f t="shared" si="0"/>
        <v>18</v>
      </c>
      <c r="H19" s="493"/>
      <c r="I19" s="537"/>
      <c r="J19" s="52"/>
      <c r="K19" s="301"/>
      <c r="L19" s="535"/>
      <c r="M19" s="45" t="s">
        <v>426</v>
      </c>
      <c r="O19" s="184"/>
    </row>
    <row r="20" spans="1:15" x14ac:dyDescent="0.2">
      <c r="A20" s="212">
        <v>5</v>
      </c>
      <c r="B20" s="249">
        <v>343</v>
      </c>
      <c r="C20" s="110" t="s">
        <v>224</v>
      </c>
      <c r="D20" s="180"/>
      <c r="E20" s="302">
        <v>42</v>
      </c>
      <c r="F20" s="302">
        <v>42</v>
      </c>
      <c r="G20" s="302">
        <f t="shared" si="0"/>
        <v>42</v>
      </c>
      <c r="H20" s="493"/>
      <c r="I20" s="537"/>
      <c r="J20" s="52"/>
      <c r="K20" s="301"/>
      <c r="L20" s="535"/>
      <c r="M20" s="45" t="s">
        <v>427</v>
      </c>
      <c r="N20" s="99"/>
    </row>
    <row r="21" spans="1:15" x14ac:dyDescent="0.2">
      <c r="A21" s="212">
        <v>6</v>
      </c>
      <c r="B21" s="249">
        <v>271</v>
      </c>
      <c r="C21" s="110" t="s">
        <v>225</v>
      </c>
      <c r="D21" s="180"/>
      <c r="E21" s="302">
        <v>20</v>
      </c>
      <c r="F21" s="302">
        <v>20</v>
      </c>
      <c r="G21" s="302">
        <f t="shared" si="0"/>
        <v>20</v>
      </c>
      <c r="H21" s="493"/>
      <c r="I21" s="537"/>
      <c r="J21" s="52"/>
      <c r="K21" s="301"/>
      <c r="L21" s="535"/>
      <c r="M21" s="45">
        <v>13466</v>
      </c>
    </row>
    <row r="22" spans="1:15" x14ac:dyDescent="0.2">
      <c r="A22" s="212">
        <v>7</v>
      </c>
      <c r="B22" s="249">
        <v>212</v>
      </c>
      <c r="C22" s="110" t="s">
        <v>117</v>
      </c>
      <c r="D22" s="180"/>
      <c r="E22" s="302">
        <v>13</v>
      </c>
      <c r="F22" s="302">
        <v>13</v>
      </c>
      <c r="G22" s="302">
        <f t="shared" si="0"/>
        <v>13</v>
      </c>
      <c r="H22" s="493"/>
      <c r="I22" s="537"/>
      <c r="J22" s="52"/>
      <c r="K22" s="301"/>
      <c r="L22" s="535"/>
      <c r="M22" s="45" t="s">
        <v>447</v>
      </c>
    </row>
    <row r="23" spans="1:15" ht="18.75" thickBot="1" x14ac:dyDescent="0.2">
      <c r="A23" s="213">
        <v>8</v>
      </c>
      <c r="B23" s="250"/>
      <c r="C23" s="101"/>
      <c r="D23" s="203"/>
      <c r="E23" s="311"/>
      <c r="F23" s="311"/>
      <c r="G23" s="311">
        <f t="shared" si="0"/>
        <v>0</v>
      </c>
      <c r="H23" s="498"/>
      <c r="I23" s="538"/>
      <c r="J23" s="204"/>
      <c r="K23" s="310"/>
      <c r="L23" s="536"/>
      <c r="M23" s="328"/>
    </row>
    <row r="24" spans="1:15" s="143" customFormat="1" ht="18.75" customHeight="1" x14ac:dyDescent="0.2">
      <c r="A24" s="206"/>
      <c r="B24" s="248" t="s">
        <v>147</v>
      </c>
      <c r="C24" s="215" t="s">
        <v>91</v>
      </c>
      <c r="D24" s="208"/>
      <c r="E24" s="209"/>
      <c r="F24" s="209"/>
      <c r="G24" s="209"/>
      <c r="H24" s="209"/>
      <c r="I24" s="216"/>
      <c r="J24" s="216"/>
      <c r="K24" s="216"/>
      <c r="L24" s="318"/>
      <c r="M24" s="329"/>
      <c r="N24" s="20"/>
    </row>
    <row r="25" spans="1:15" ht="18" customHeight="1" x14ac:dyDescent="0.2">
      <c r="A25" s="212">
        <v>1</v>
      </c>
      <c r="B25" s="249">
        <v>363</v>
      </c>
      <c r="C25" s="172" t="s">
        <v>243</v>
      </c>
      <c r="D25" s="176"/>
      <c r="E25" s="302">
        <v>37</v>
      </c>
      <c r="F25" s="302">
        <v>37</v>
      </c>
      <c r="G25" s="302">
        <f>E25</f>
        <v>37</v>
      </c>
      <c r="H25" s="493"/>
      <c r="I25" s="537">
        <v>221</v>
      </c>
      <c r="J25" s="52"/>
      <c r="K25" s="533"/>
      <c r="L25" s="500"/>
      <c r="M25" s="45">
        <v>47899</v>
      </c>
    </row>
    <row r="26" spans="1:15" ht="18" customHeight="1" x14ac:dyDescent="0.2">
      <c r="A26" s="212">
        <v>2</v>
      </c>
      <c r="B26" s="249">
        <v>261</v>
      </c>
      <c r="C26" s="172" t="s">
        <v>244</v>
      </c>
      <c r="D26" s="176"/>
      <c r="E26" s="302">
        <v>36</v>
      </c>
      <c r="F26" s="302">
        <v>36</v>
      </c>
      <c r="G26" s="302">
        <f t="shared" ref="G26:G32" si="1">E26</f>
        <v>36</v>
      </c>
      <c r="H26" s="493"/>
      <c r="I26" s="537"/>
      <c r="J26" s="52"/>
      <c r="K26" s="533"/>
      <c r="L26" s="500"/>
      <c r="M26" s="45" t="s">
        <v>413</v>
      </c>
    </row>
    <row r="27" spans="1:15" ht="18" customHeight="1" x14ac:dyDescent="0.2">
      <c r="A27" s="212">
        <v>3</v>
      </c>
      <c r="B27" s="249">
        <v>217</v>
      </c>
      <c r="C27" s="165" t="s">
        <v>245</v>
      </c>
      <c r="D27" s="176"/>
      <c r="E27" s="302">
        <v>33</v>
      </c>
      <c r="F27" s="302">
        <v>33</v>
      </c>
      <c r="G27" s="302">
        <f t="shared" si="1"/>
        <v>33</v>
      </c>
      <c r="H27" s="493"/>
      <c r="I27" s="537"/>
      <c r="J27" s="52"/>
      <c r="K27" s="533"/>
      <c r="L27" s="500"/>
      <c r="M27" s="45">
        <v>56688</v>
      </c>
    </row>
    <row r="28" spans="1:15" ht="18" customHeight="1" x14ac:dyDescent="0.2">
      <c r="A28" s="212">
        <v>4</v>
      </c>
      <c r="B28" s="249">
        <v>249</v>
      </c>
      <c r="C28" s="165" t="s">
        <v>246</v>
      </c>
      <c r="D28" s="176"/>
      <c r="E28" s="302">
        <v>24</v>
      </c>
      <c r="F28" s="302">
        <v>24</v>
      </c>
      <c r="G28" s="302">
        <f t="shared" si="1"/>
        <v>24</v>
      </c>
      <c r="H28" s="493"/>
      <c r="I28" s="537"/>
      <c r="J28" s="52"/>
      <c r="K28" s="533"/>
      <c r="L28" s="500"/>
      <c r="M28" s="45">
        <v>33567</v>
      </c>
      <c r="N28" s="99"/>
    </row>
    <row r="29" spans="1:15" ht="18" customHeight="1" x14ac:dyDescent="0.2">
      <c r="A29" s="212">
        <v>5</v>
      </c>
      <c r="B29" s="249">
        <v>221</v>
      </c>
      <c r="C29" s="165" t="s">
        <v>247</v>
      </c>
      <c r="D29" s="176"/>
      <c r="E29" s="302">
        <v>14</v>
      </c>
      <c r="F29" s="302">
        <v>14</v>
      </c>
      <c r="G29" s="302">
        <f t="shared" si="1"/>
        <v>14</v>
      </c>
      <c r="H29" s="493"/>
      <c r="I29" s="537"/>
      <c r="J29" s="52"/>
      <c r="K29" s="533"/>
      <c r="L29" s="500"/>
      <c r="M29" s="45" t="s">
        <v>432</v>
      </c>
    </row>
    <row r="30" spans="1:15" ht="18" customHeight="1" x14ac:dyDescent="0.2">
      <c r="A30" s="212">
        <v>6</v>
      </c>
      <c r="B30" s="249">
        <v>247</v>
      </c>
      <c r="C30" s="165" t="s">
        <v>248</v>
      </c>
      <c r="D30" s="176"/>
      <c r="E30" s="302">
        <v>29</v>
      </c>
      <c r="F30" s="302">
        <v>29</v>
      </c>
      <c r="G30" s="302">
        <f t="shared" si="1"/>
        <v>29</v>
      </c>
      <c r="H30" s="493"/>
      <c r="I30" s="537"/>
      <c r="J30" s="52"/>
      <c r="K30" s="533"/>
      <c r="L30" s="500"/>
      <c r="M30" s="45" t="s">
        <v>438</v>
      </c>
    </row>
    <row r="31" spans="1:15" ht="18" customHeight="1" x14ac:dyDescent="0.2">
      <c r="A31" s="212">
        <v>7</v>
      </c>
      <c r="B31" s="249">
        <v>347</v>
      </c>
      <c r="C31" s="165" t="s">
        <v>249</v>
      </c>
      <c r="D31" s="176"/>
      <c r="E31" s="302">
        <v>35</v>
      </c>
      <c r="F31" s="302">
        <v>35</v>
      </c>
      <c r="G31" s="302">
        <f t="shared" si="1"/>
        <v>35</v>
      </c>
      <c r="H31" s="493"/>
      <c r="I31" s="537"/>
      <c r="J31" s="52"/>
      <c r="K31" s="533"/>
      <c r="L31" s="500"/>
      <c r="M31" s="45">
        <v>56789</v>
      </c>
    </row>
    <row r="32" spans="1:15" ht="18" customHeight="1" thickBot="1" x14ac:dyDescent="0.25">
      <c r="A32" s="213">
        <v>8</v>
      </c>
      <c r="B32" s="251">
        <v>202</v>
      </c>
      <c r="C32" s="217" t="s">
        <v>250</v>
      </c>
      <c r="D32" s="218"/>
      <c r="E32" s="311">
        <v>27</v>
      </c>
      <c r="F32" s="311">
        <v>27</v>
      </c>
      <c r="G32" s="311">
        <f t="shared" si="1"/>
        <v>27</v>
      </c>
      <c r="H32" s="498"/>
      <c r="I32" s="538"/>
      <c r="J32" s="204"/>
      <c r="K32" s="534"/>
      <c r="L32" s="501"/>
      <c r="M32" s="45" t="s">
        <v>456</v>
      </c>
      <c r="N32" s="99"/>
    </row>
    <row r="33" spans="1:15" ht="18" customHeight="1" x14ac:dyDescent="0.2">
      <c r="A33" s="219"/>
      <c r="B33" s="252" t="s">
        <v>148</v>
      </c>
      <c r="C33" s="220" t="s">
        <v>253</v>
      </c>
      <c r="D33" s="221"/>
      <c r="E33" s="222"/>
      <c r="F33" s="222"/>
      <c r="G33" s="222"/>
      <c r="H33" s="222"/>
      <c r="I33" s="543">
        <v>1</v>
      </c>
      <c r="J33" s="223"/>
      <c r="K33" s="544"/>
      <c r="L33" s="545"/>
      <c r="M33" s="45"/>
    </row>
    <row r="34" spans="1:15" ht="18" customHeight="1" x14ac:dyDescent="0.2">
      <c r="A34" s="212">
        <v>1</v>
      </c>
      <c r="B34" s="187">
        <v>220</v>
      </c>
      <c r="C34" s="165" t="s">
        <v>254</v>
      </c>
      <c r="D34" s="183"/>
      <c r="E34" s="302">
        <v>1</v>
      </c>
      <c r="F34" s="302">
        <v>1</v>
      </c>
      <c r="G34" s="302"/>
      <c r="H34" s="302"/>
      <c r="I34" s="537"/>
      <c r="J34" s="52"/>
      <c r="K34" s="533"/>
      <c r="L34" s="500"/>
      <c r="M34" s="45" t="s">
        <v>460</v>
      </c>
    </row>
    <row r="35" spans="1:15" ht="18" customHeight="1" x14ac:dyDescent="0.2">
      <c r="A35" s="212">
        <v>2</v>
      </c>
      <c r="B35" s="187">
        <v>201</v>
      </c>
      <c r="C35" s="165" t="s">
        <v>255</v>
      </c>
      <c r="D35" s="183"/>
      <c r="E35" s="302">
        <v>0</v>
      </c>
      <c r="F35" s="302">
        <v>0</v>
      </c>
      <c r="G35" s="302"/>
      <c r="H35" s="302"/>
      <c r="I35" s="537"/>
      <c r="J35" s="52"/>
      <c r="K35" s="533"/>
      <c r="L35" s="500"/>
      <c r="M35" s="45" t="s">
        <v>418</v>
      </c>
    </row>
    <row r="36" spans="1:15" ht="18" customHeight="1" x14ac:dyDescent="0.2">
      <c r="A36" s="212">
        <v>3</v>
      </c>
      <c r="B36" s="187">
        <v>224</v>
      </c>
      <c r="C36" s="165" t="s">
        <v>256</v>
      </c>
      <c r="D36" s="183"/>
      <c r="E36" s="484" t="s">
        <v>505</v>
      </c>
      <c r="F36" s="485"/>
      <c r="G36" s="302"/>
      <c r="H36" s="302"/>
      <c r="I36" s="537"/>
      <c r="J36" s="52"/>
      <c r="K36" s="533"/>
      <c r="L36" s="500"/>
      <c r="M36" s="45"/>
      <c r="O36" s="184"/>
    </row>
    <row r="37" spans="1:15" ht="18" customHeight="1" x14ac:dyDescent="0.2">
      <c r="A37" s="212">
        <v>4</v>
      </c>
      <c r="B37" s="187">
        <v>253</v>
      </c>
      <c r="C37" s="165" t="s">
        <v>257</v>
      </c>
      <c r="D37" s="183"/>
      <c r="E37" s="484" t="s">
        <v>505</v>
      </c>
      <c r="F37" s="485"/>
      <c r="G37" s="302"/>
      <c r="H37" s="302"/>
      <c r="I37" s="537"/>
      <c r="J37" s="52"/>
      <c r="K37" s="533"/>
      <c r="L37" s="500"/>
      <c r="M37" s="45"/>
    </row>
    <row r="38" spans="1:15" ht="18" customHeight="1" x14ac:dyDescent="0.2">
      <c r="A38" s="212">
        <v>5</v>
      </c>
      <c r="B38" s="187">
        <v>233</v>
      </c>
      <c r="C38" s="165" t="s">
        <v>258</v>
      </c>
      <c r="D38" s="183"/>
      <c r="E38" s="302">
        <v>0</v>
      </c>
      <c r="F38" s="302">
        <v>0</v>
      </c>
      <c r="G38" s="302"/>
      <c r="H38" s="302"/>
      <c r="I38" s="537"/>
      <c r="J38" s="52"/>
      <c r="K38" s="533"/>
      <c r="L38" s="500"/>
      <c r="M38" s="45" t="s">
        <v>418</v>
      </c>
    </row>
    <row r="39" spans="1:15" ht="18" customHeight="1" x14ac:dyDescent="0.2">
      <c r="A39" s="212">
        <v>6</v>
      </c>
      <c r="B39" s="187">
        <v>203</v>
      </c>
      <c r="C39" s="165" t="s">
        <v>259</v>
      </c>
      <c r="D39" s="183"/>
      <c r="E39" s="302">
        <v>0</v>
      </c>
      <c r="F39" s="302">
        <v>0</v>
      </c>
      <c r="G39" s="302"/>
      <c r="H39" s="302"/>
      <c r="I39" s="537"/>
      <c r="J39" s="52"/>
      <c r="K39" s="533"/>
      <c r="L39" s="500"/>
      <c r="M39" s="45" t="s">
        <v>418</v>
      </c>
    </row>
    <row r="40" spans="1:15" ht="18" customHeight="1" x14ac:dyDescent="0.2">
      <c r="A40" s="212">
        <v>7</v>
      </c>
      <c r="B40" s="187">
        <v>239</v>
      </c>
      <c r="C40" s="165" t="s">
        <v>260</v>
      </c>
      <c r="D40" s="183"/>
      <c r="E40" s="484" t="s">
        <v>505</v>
      </c>
      <c r="F40" s="485"/>
      <c r="G40" s="302"/>
      <c r="H40" s="302"/>
      <c r="I40" s="537"/>
      <c r="J40" s="52"/>
      <c r="K40" s="533"/>
      <c r="L40" s="500"/>
      <c r="M40" s="45"/>
    </row>
    <row r="41" spans="1:15" ht="18" customHeight="1" thickBot="1" x14ac:dyDescent="0.25">
      <c r="A41" s="213">
        <v>8</v>
      </c>
      <c r="B41" s="253">
        <v>214</v>
      </c>
      <c r="C41" s="217" t="s">
        <v>261</v>
      </c>
      <c r="D41" s="224"/>
      <c r="E41" s="484" t="s">
        <v>505</v>
      </c>
      <c r="F41" s="485"/>
      <c r="G41" s="311"/>
      <c r="H41" s="311"/>
      <c r="I41" s="305"/>
      <c r="J41" s="204"/>
      <c r="K41" s="310"/>
      <c r="L41" s="319"/>
      <c r="M41" s="45"/>
    </row>
    <row r="42" spans="1:15" s="143" customFormat="1" ht="20.25" x14ac:dyDescent="0.15">
      <c r="A42" s="105"/>
      <c r="B42" s="254" t="s">
        <v>149</v>
      </c>
      <c r="C42" s="148" t="s">
        <v>92</v>
      </c>
      <c r="D42" s="75"/>
      <c r="E42" s="43"/>
      <c r="F42" s="43"/>
      <c r="G42" s="43"/>
      <c r="H42" s="43"/>
      <c r="I42" s="43"/>
      <c r="J42" s="83"/>
      <c r="K42" s="83"/>
      <c r="L42" s="84"/>
      <c r="M42" s="329"/>
      <c r="N42" s="20"/>
    </row>
    <row r="43" spans="1:15" s="143" customFormat="1" x14ac:dyDescent="0.2">
      <c r="A43" s="212">
        <v>1</v>
      </c>
      <c r="B43" s="187">
        <v>375</v>
      </c>
      <c r="C43" s="108" t="s">
        <v>119</v>
      </c>
      <c r="D43" s="96"/>
      <c r="E43" s="302">
        <v>31</v>
      </c>
      <c r="F43" s="302">
        <v>31</v>
      </c>
      <c r="G43" s="302">
        <f>E43</f>
        <v>31</v>
      </c>
      <c r="H43" s="493"/>
      <c r="I43" s="537">
        <v>96</v>
      </c>
      <c r="J43" s="52"/>
      <c r="K43" s="533"/>
      <c r="L43" s="535"/>
      <c r="M43" s="329">
        <v>46678</v>
      </c>
      <c r="N43" s="20"/>
    </row>
    <row r="44" spans="1:15" s="143" customFormat="1" x14ac:dyDescent="0.2">
      <c r="A44" s="212">
        <v>2</v>
      </c>
      <c r="B44" s="187">
        <v>311</v>
      </c>
      <c r="C44" s="108" t="s">
        <v>334</v>
      </c>
      <c r="D44" s="96"/>
      <c r="E44" s="302">
        <v>5</v>
      </c>
      <c r="F44" s="302">
        <v>5</v>
      </c>
      <c r="G44" s="302">
        <f t="shared" ref="G44:G50" si="2">E44</f>
        <v>5</v>
      </c>
      <c r="H44" s="493"/>
      <c r="I44" s="537"/>
      <c r="J44" s="52"/>
      <c r="K44" s="533"/>
      <c r="L44" s="535"/>
      <c r="M44" s="329" t="s">
        <v>410</v>
      </c>
      <c r="N44" s="20"/>
    </row>
    <row r="45" spans="1:15" s="143" customFormat="1" x14ac:dyDescent="0.2">
      <c r="A45" s="212">
        <v>3</v>
      </c>
      <c r="B45" s="187">
        <v>399</v>
      </c>
      <c r="C45" s="108" t="s">
        <v>130</v>
      </c>
      <c r="D45" s="96"/>
      <c r="E45" s="302">
        <v>5</v>
      </c>
      <c r="F45" s="302">
        <v>5</v>
      </c>
      <c r="G45" s="302">
        <f t="shared" si="2"/>
        <v>5</v>
      </c>
      <c r="H45" s="493"/>
      <c r="I45" s="537"/>
      <c r="J45" s="52"/>
      <c r="K45" s="533"/>
      <c r="L45" s="535"/>
      <c r="M45" s="329" t="s">
        <v>417</v>
      </c>
      <c r="N45" s="20"/>
    </row>
    <row r="46" spans="1:15" s="143" customFormat="1" x14ac:dyDescent="0.2">
      <c r="A46" s="212">
        <v>4</v>
      </c>
      <c r="B46" s="187">
        <v>371</v>
      </c>
      <c r="C46" s="108" t="s">
        <v>335</v>
      </c>
      <c r="D46" s="96"/>
      <c r="E46" s="302">
        <v>22</v>
      </c>
      <c r="F46" s="302">
        <v>22</v>
      </c>
      <c r="G46" s="302">
        <f t="shared" si="2"/>
        <v>22</v>
      </c>
      <c r="H46" s="493"/>
      <c r="I46" s="537"/>
      <c r="J46" s="52"/>
      <c r="K46" s="533"/>
      <c r="L46" s="535"/>
      <c r="M46" s="329">
        <v>23449</v>
      </c>
      <c r="N46" s="20"/>
    </row>
    <row r="47" spans="1:15" s="143" customFormat="1" x14ac:dyDescent="0.2">
      <c r="A47" s="212">
        <v>5</v>
      </c>
      <c r="B47" s="187">
        <v>316</v>
      </c>
      <c r="C47" s="108" t="s">
        <v>336</v>
      </c>
      <c r="D47" s="96"/>
      <c r="E47" s="302">
        <v>10</v>
      </c>
      <c r="F47" s="302">
        <v>10</v>
      </c>
      <c r="G47" s="302">
        <f t="shared" si="2"/>
        <v>10</v>
      </c>
      <c r="H47" s="493"/>
      <c r="I47" s="537"/>
      <c r="J47" s="52"/>
      <c r="K47" s="533"/>
      <c r="L47" s="535"/>
      <c r="M47" s="329" t="s">
        <v>425</v>
      </c>
      <c r="N47" s="144"/>
    </row>
    <row r="48" spans="1:15" s="143" customFormat="1" x14ac:dyDescent="0.2">
      <c r="A48" s="212">
        <v>6</v>
      </c>
      <c r="B48" s="187">
        <v>300</v>
      </c>
      <c r="C48" s="108" t="s">
        <v>337</v>
      </c>
      <c r="D48" s="96"/>
      <c r="E48" s="302">
        <v>6</v>
      </c>
      <c r="F48" s="302">
        <v>6</v>
      </c>
      <c r="G48" s="302">
        <f t="shared" si="2"/>
        <v>6</v>
      </c>
      <c r="H48" s="493"/>
      <c r="I48" s="537"/>
      <c r="J48" s="52"/>
      <c r="K48" s="533"/>
      <c r="L48" s="535"/>
      <c r="M48" s="329" t="s">
        <v>442</v>
      </c>
      <c r="N48" s="20"/>
    </row>
    <row r="49" spans="1:14" s="143" customFormat="1" x14ac:dyDescent="0.2">
      <c r="A49" s="212">
        <v>7</v>
      </c>
      <c r="B49" s="187">
        <v>322</v>
      </c>
      <c r="C49" s="108" t="s">
        <v>338</v>
      </c>
      <c r="D49" s="96"/>
      <c r="E49" s="302">
        <v>7</v>
      </c>
      <c r="F49" s="302">
        <v>7</v>
      </c>
      <c r="G49" s="302">
        <f t="shared" si="2"/>
        <v>7</v>
      </c>
      <c r="H49" s="493"/>
      <c r="I49" s="537"/>
      <c r="J49" s="52"/>
      <c r="K49" s="533"/>
      <c r="L49" s="535"/>
      <c r="M49" s="329" t="s">
        <v>433</v>
      </c>
      <c r="N49" s="20"/>
    </row>
    <row r="50" spans="1:14" s="143" customFormat="1" ht="18.75" thickBot="1" x14ac:dyDescent="0.25">
      <c r="A50" s="241">
        <v>8</v>
      </c>
      <c r="B50" s="255">
        <v>390</v>
      </c>
      <c r="C50" s="225" t="s">
        <v>339</v>
      </c>
      <c r="D50" s="226"/>
      <c r="E50" s="303">
        <v>15</v>
      </c>
      <c r="F50" s="303">
        <v>15</v>
      </c>
      <c r="G50" s="303">
        <f t="shared" si="2"/>
        <v>15</v>
      </c>
      <c r="H50" s="494"/>
      <c r="I50" s="527"/>
      <c r="J50" s="227"/>
      <c r="K50" s="539"/>
      <c r="L50" s="530"/>
      <c r="M50" s="329" t="s">
        <v>449</v>
      </c>
      <c r="N50" s="20"/>
    </row>
    <row r="51" spans="1:14" s="143" customFormat="1" ht="24" x14ac:dyDescent="0.2">
      <c r="A51" s="228"/>
      <c r="B51" s="256" t="s">
        <v>150</v>
      </c>
      <c r="C51" s="215" t="s">
        <v>93</v>
      </c>
      <c r="D51" s="208"/>
      <c r="E51" s="209"/>
      <c r="F51" s="209"/>
      <c r="G51" s="209"/>
      <c r="H51" s="209"/>
      <c r="I51" s="216"/>
      <c r="J51" s="216"/>
      <c r="K51" s="216"/>
      <c r="L51" s="318"/>
      <c r="M51" s="329"/>
      <c r="N51" s="20"/>
    </row>
    <row r="52" spans="1:14" s="143" customFormat="1" x14ac:dyDescent="0.2">
      <c r="A52" s="212">
        <v>1</v>
      </c>
      <c r="B52" s="249">
        <v>445</v>
      </c>
      <c r="C52" s="168" t="s">
        <v>201</v>
      </c>
      <c r="D52" s="166"/>
      <c r="E52" s="302">
        <v>8</v>
      </c>
      <c r="F52" s="302">
        <v>8</v>
      </c>
      <c r="G52" s="302">
        <f>E52</f>
        <v>8</v>
      </c>
      <c r="H52" s="493"/>
      <c r="I52" s="537">
        <v>124</v>
      </c>
      <c r="J52" s="52"/>
      <c r="K52" s="533"/>
      <c r="L52" s="535"/>
      <c r="M52" s="329" t="s">
        <v>406</v>
      </c>
      <c r="N52" s="20"/>
    </row>
    <row r="53" spans="1:14" s="143" customFormat="1" x14ac:dyDescent="0.2">
      <c r="A53" s="212">
        <v>2</v>
      </c>
      <c r="B53" s="249">
        <v>464</v>
      </c>
      <c r="C53" s="168" t="s">
        <v>202</v>
      </c>
      <c r="D53" s="166"/>
      <c r="E53" s="302">
        <v>15</v>
      </c>
      <c r="F53" s="302">
        <v>15</v>
      </c>
      <c r="G53" s="302">
        <f t="shared" ref="G53:G59" si="3">E53</f>
        <v>15</v>
      </c>
      <c r="H53" s="493"/>
      <c r="I53" s="537"/>
      <c r="J53" s="52"/>
      <c r="K53" s="533"/>
      <c r="L53" s="535"/>
      <c r="M53" s="329" t="s">
        <v>424</v>
      </c>
      <c r="N53" s="20"/>
    </row>
    <row r="54" spans="1:14" s="143" customFormat="1" x14ac:dyDescent="0.2">
      <c r="A54" s="212">
        <v>3</v>
      </c>
      <c r="B54" s="249">
        <v>430</v>
      </c>
      <c r="C54" s="168" t="s">
        <v>203</v>
      </c>
      <c r="D54" s="166"/>
      <c r="E54" s="302">
        <v>13</v>
      </c>
      <c r="F54" s="302">
        <v>13</v>
      </c>
      <c r="G54" s="302">
        <f t="shared" si="3"/>
        <v>13</v>
      </c>
      <c r="H54" s="493"/>
      <c r="I54" s="537"/>
      <c r="J54" s="52"/>
      <c r="K54" s="533"/>
      <c r="L54" s="535"/>
      <c r="M54" s="329" t="s">
        <v>437</v>
      </c>
      <c r="N54" s="20"/>
    </row>
    <row r="55" spans="1:14" s="143" customFormat="1" x14ac:dyDescent="0.2">
      <c r="A55" s="212">
        <v>4</v>
      </c>
      <c r="B55" s="249">
        <v>429</v>
      </c>
      <c r="C55" s="162" t="s">
        <v>196</v>
      </c>
      <c r="D55" s="166"/>
      <c r="E55" s="302">
        <v>15</v>
      </c>
      <c r="F55" s="302">
        <v>15</v>
      </c>
      <c r="G55" s="302">
        <f t="shared" si="3"/>
        <v>15</v>
      </c>
      <c r="H55" s="493"/>
      <c r="I55" s="537"/>
      <c r="J55" s="52"/>
      <c r="K55" s="533"/>
      <c r="L55" s="535"/>
      <c r="M55" s="329" t="s">
        <v>414</v>
      </c>
      <c r="N55" s="144"/>
    </row>
    <row r="56" spans="1:14" s="143" customFormat="1" x14ac:dyDescent="0.2">
      <c r="A56" s="212">
        <v>5</v>
      </c>
      <c r="B56" s="249">
        <v>438</v>
      </c>
      <c r="C56" s="162" t="s">
        <v>197</v>
      </c>
      <c r="D56" s="166"/>
      <c r="E56" s="302">
        <v>26</v>
      </c>
      <c r="F56" s="302">
        <v>26</v>
      </c>
      <c r="G56" s="302">
        <f t="shared" si="3"/>
        <v>26</v>
      </c>
      <c r="H56" s="493"/>
      <c r="I56" s="537"/>
      <c r="J56" s="52"/>
      <c r="K56" s="533"/>
      <c r="L56" s="535"/>
      <c r="M56" s="329">
        <v>23588</v>
      </c>
      <c r="N56" s="20"/>
    </row>
    <row r="57" spans="1:14" s="143" customFormat="1" x14ac:dyDescent="0.2">
      <c r="A57" s="212">
        <v>6</v>
      </c>
      <c r="B57" s="249">
        <v>486</v>
      </c>
      <c r="C57" s="162" t="s">
        <v>198</v>
      </c>
      <c r="D57" s="166"/>
      <c r="E57" s="302">
        <v>10</v>
      </c>
      <c r="F57" s="302">
        <v>10</v>
      </c>
      <c r="G57" s="302">
        <f t="shared" si="3"/>
        <v>10</v>
      </c>
      <c r="H57" s="493"/>
      <c r="I57" s="537"/>
      <c r="J57" s="52"/>
      <c r="K57" s="533"/>
      <c r="L57" s="535"/>
      <c r="M57" s="329" t="s">
        <v>421</v>
      </c>
      <c r="N57" s="20"/>
    </row>
    <row r="58" spans="1:14" s="143" customFormat="1" x14ac:dyDescent="0.2">
      <c r="A58" s="212">
        <v>7</v>
      </c>
      <c r="B58" s="249">
        <v>457</v>
      </c>
      <c r="C58" s="162" t="s">
        <v>199</v>
      </c>
      <c r="D58" s="166"/>
      <c r="E58" s="302">
        <v>13</v>
      </c>
      <c r="F58" s="302">
        <v>13</v>
      </c>
      <c r="G58" s="302">
        <f t="shared" si="3"/>
        <v>13</v>
      </c>
      <c r="H58" s="493"/>
      <c r="I58" s="537"/>
      <c r="J58" s="52"/>
      <c r="K58" s="533"/>
      <c r="L58" s="535"/>
      <c r="M58" s="329" t="s">
        <v>455</v>
      </c>
      <c r="N58" s="20"/>
    </row>
    <row r="59" spans="1:14" s="143" customFormat="1" ht="18.75" thickBot="1" x14ac:dyDescent="0.25">
      <c r="A59" s="213">
        <v>8</v>
      </c>
      <c r="B59" s="251">
        <v>452</v>
      </c>
      <c r="C59" s="229" t="s">
        <v>200</v>
      </c>
      <c r="D59" s="230"/>
      <c r="E59" s="311">
        <v>32</v>
      </c>
      <c r="F59" s="311">
        <v>32</v>
      </c>
      <c r="G59" s="311">
        <f t="shared" si="3"/>
        <v>32</v>
      </c>
      <c r="H59" s="498"/>
      <c r="I59" s="538"/>
      <c r="J59" s="204"/>
      <c r="K59" s="534"/>
      <c r="L59" s="536"/>
      <c r="M59" s="330">
        <v>55778</v>
      </c>
      <c r="N59" s="144"/>
    </row>
    <row r="60" spans="1:14" s="143" customFormat="1" ht="20.25" x14ac:dyDescent="0.2">
      <c r="A60" s="105"/>
      <c r="B60" s="254" t="s">
        <v>151</v>
      </c>
      <c r="C60" s="145" t="s">
        <v>94</v>
      </c>
      <c r="D60" s="75"/>
      <c r="E60" s="43"/>
      <c r="F60" s="43"/>
      <c r="G60" s="43"/>
      <c r="H60" s="43"/>
      <c r="I60" s="43"/>
      <c r="J60" s="83"/>
      <c r="K60" s="83"/>
      <c r="L60" s="84"/>
      <c r="M60" s="329"/>
      <c r="N60" s="20"/>
    </row>
    <row r="61" spans="1:14" s="143" customFormat="1" x14ac:dyDescent="0.15">
      <c r="A61" s="212">
        <v>1</v>
      </c>
      <c r="B61" s="187">
        <v>101</v>
      </c>
      <c r="C61" s="106" t="s">
        <v>269</v>
      </c>
      <c r="D61" s="96"/>
      <c r="E61" s="302">
        <v>27</v>
      </c>
      <c r="F61" s="302">
        <v>27</v>
      </c>
      <c r="G61" s="302">
        <f>E61</f>
        <v>27</v>
      </c>
      <c r="H61" s="493"/>
      <c r="I61" s="537">
        <v>146</v>
      </c>
      <c r="J61" s="52"/>
      <c r="K61" s="533">
        <v>3.5069444444444445E-3</v>
      </c>
      <c r="L61" s="535"/>
      <c r="M61" s="329">
        <v>23679</v>
      </c>
      <c r="N61" s="20"/>
    </row>
    <row r="62" spans="1:14" s="143" customFormat="1" x14ac:dyDescent="0.15">
      <c r="A62" s="212">
        <v>2</v>
      </c>
      <c r="B62" s="187">
        <v>116</v>
      </c>
      <c r="C62" s="106" t="s">
        <v>270</v>
      </c>
      <c r="D62" s="96"/>
      <c r="E62" s="302">
        <v>27</v>
      </c>
      <c r="F62" s="302">
        <v>27</v>
      </c>
      <c r="G62" s="302">
        <f t="shared" ref="G62:G68" si="4">E62</f>
        <v>27</v>
      </c>
      <c r="H62" s="493"/>
      <c r="I62" s="537"/>
      <c r="J62" s="52"/>
      <c r="K62" s="533"/>
      <c r="L62" s="535"/>
      <c r="M62" s="329" t="s">
        <v>412</v>
      </c>
      <c r="N62" s="20"/>
    </row>
    <row r="63" spans="1:14" s="143" customFormat="1" x14ac:dyDescent="0.15">
      <c r="A63" s="212">
        <v>3</v>
      </c>
      <c r="B63" s="187">
        <v>158</v>
      </c>
      <c r="C63" s="106" t="s">
        <v>271</v>
      </c>
      <c r="D63" s="96"/>
      <c r="E63" s="302">
        <v>8</v>
      </c>
      <c r="F63" s="302">
        <v>8</v>
      </c>
      <c r="G63" s="302">
        <f t="shared" si="4"/>
        <v>8</v>
      </c>
      <c r="H63" s="493"/>
      <c r="I63" s="537"/>
      <c r="J63" s="52"/>
      <c r="K63" s="533"/>
      <c r="L63" s="535"/>
      <c r="M63" s="329" t="s">
        <v>431</v>
      </c>
      <c r="N63" s="20"/>
    </row>
    <row r="64" spans="1:14" s="143" customFormat="1" x14ac:dyDescent="0.15">
      <c r="A64" s="212">
        <v>4</v>
      </c>
      <c r="B64" s="187">
        <v>100</v>
      </c>
      <c r="C64" s="106" t="s">
        <v>272</v>
      </c>
      <c r="D64" s="96"/>
      <c r="E64" s="302">
        <v>18</v>
      </c>
      <c r="F64" s="302">
        <v>18</v>
      </c>
      <c r="G64" s="302">
        <f t="shared" si="4"/>
        <v>18</v>
      </c>
      <c r="H64" s="493"/>
      <c r="I64" s="537"/>
      <c r="J64" s="52"/>
      <c r="K64" s="533"/>
      <c r="L64" s="535"/>
      <c r="M64" s="329" t="s">
        <v>445</v>
      </c>
      <c r="N64" s="144"/>
    </row>
    <row r="65" spans="1:18" s="143" customFormat="1" x14ac:dyDescent="0.15">
      <c r="A65" s="212">
        <v>5</v>
      </c>
      <c r="B65" s="187">
        <v>99</v>
      </c>
      <c r="C65" s="106" t="s">
        <v>273</v>
      </c>
      <c r="D65" s="96"/>
      <c r="E65" s="302">
        <v>16</v>
      </c>
      <c r="F65" s="302">
        <v>16</v>
      </c>
      <c r="G65" s="302">
        <f t="shared" si="4"/>
        <v>16</v>
      </c>
      <c r="H65" s="493"/>
      <c r="I65" s="537"/>
      <c r="J65" s="52"/>
      <c r="K65" s="533"/>
      <c r="L65" s="535"/>
      <c r="M65" s="329" t="s">
        <v>454</v>
      </c>
      <c r="N65" s="20"/>
    </row>
    <row r="66" spans="1:18" s="143" customFormat="1" x14ac:dyDescent="0.15">
      <c r="A66" s="212">
        <v>6</v>
      </c>
      <c r="B66" s="187">
        <v>115</v>
      </c>
      <c r="C66" s="106" t="s">
        <v>274</v>
      </c>
      <c r="D66" s="96"/>
      <c r="E66" s="302">
        <v>18</v>
      </c>
      <c r="F66" s="302">
        <v>18</v>
      </c>
      <c r="G66" s="302">
        <f t="shared" si="4"/>
        <v>18</v>
      </c>
      <c r="H66" s="493"/>
      <c r="I66" s="537"/>
      <c r="J66" s="52"/>
      <c r="K66" s="533"/>
      <c r="L66" s="535"/>
      <c r="M66" s="329" t="s">
        <v>439</v>
      </c>
      <c r="N66" s="20"/>
    </row>
    <row r="67" spans="1:18" s="143" customFormat="1" x14ac:dyDescent="0.15">
      <c r="A67" s="212">
        <v>7</v>
      </c>
      <c r="B67" s="187">
        <v>98</v>
      </c>
      <c r="C67" s="106" t="s">
        <v>275</v>
      </c>
      <c r="D67" s="96"/>
      <c r="E67" s="302">
        <v>10</v>
      </c>
      <c r="F67" s="302">
        <v>10</v>
      </c>
      <c r="G67" s="302">
        <f t="shared" si="4"/>
        <v>10</v>
      </c>
      <c r="H67" s="493"/>
      <c r="I67" s="537"/>
      <c r="J67" s="52"/>
      <c r="K67" s="533"/>
      <c r="L67" s="535"/>
      <c r="M67" s="329" t="s">
        <v>425</v>
      </c>
      <c r="N67" s="20"/>
      <c r="O67" s="146"/>
    </row>
    <row r="68" spans="1:18" s="143" customFormat="1" ht="18.75" thickBot="1" x14ac:dyDescent="0.2">
      <c r="A68" s="241">
        <v>8</v>
      </c>
      <c r="B68" s="255">
        <v>70</v>
      </c>
      <c r="C68" s="231" t="s">
        <v>276</v>
      </c>
      <c r="D68" s="226"/>
      <c r="E68" s="303">
        <v>30</v>
      </c>
      <c r="F68" s="303">
        <v>30</v>
      </c>
      <c r="G68" s="303">
        <f t="shared" si="4"/>
        <v>30</v>
      </c>
      <c r="H68" s="494"/>
      <c r="I68" s="527"/>
      <c r="J68" s="227"/>
      <c r="K68" s="539"/>
      <c r="L68" s="530"/>
      <c r="M68" s="329" t="s">
        <v>407</v>
      </c>
      <c r="N68" s="20"/>
    </row>
    <row r="69" spans="1:18" s="143" customFormat="1" ht="20.25" x14ac:dyDescent="0.2">
      <c r="A69" s="206"/>
      <c r="B69" s="248" t="s">
        <v>152</v>
      </c>
      <c r="C69" s="232" t="s">
        <v>95</v>
      </c>
      <c r="D69" s="208"/>
      <c r="E69" s="209"/>
      <c r="F69" s="209"/>
      <c r="G69" s="209"/>
      <c r="H69" s="209"/>
      <c r="I69" s="209"/>
      <c r="J69" s="210"/>
      <c r="K69" s="210"/>
      <c r="L69" s="320"/>
      <c r="M69" s="329"/>
      <c r="N69" s="20"/>
    </row>
    <row r="70" spans="1:18" x14ac:dyDescent="0.2">
      <c r="A70" s="212">
        <v>1</v>
      </c>
      <c r="B70" s="249">
        <v>458</v>
      </c>
      <c r="C70" s="168" t="s">
        <v>354</v>
      </c>
      <c r="D70" s="176"/>
      <c r="E70" s="302">
        <v>40</v>
      </c>
      <c r="F70" s="302">
        <v>40</v>
      </c>
      <c r="G70" s="302">
        <f>E70</f>
        <v>40</v>
      </c>
      <c r="H70" s="493"/>
      <c r="I70" s="537">
        <f>E70+E71+E72+E73+E74+E76+E77</f>
        <v>223</v>
      </c>
      <c r="J70" s="52"/>
      <c r="K70" s="533">
        <v>4.8148148148148152E-3</v>
      </c>
      <c r="L70" s="500"/>
      <c r="M70" s="45" t="s">
        <v>459</v>
      </c>
    </row>
    <row r="71" spans="1:18" x14ac:dyDescent="0.2">
      <c r="A71" s="212">
        <v>2</v>
      </c>
      <c r="B71" s="249">
        <v>478</v>
      </c>
      <c r="C71" s="168" t="s">
        <v>355</v>
      </c>
      <c r="D71" s="176"/>
      <c r="E71" s="302">
        <v>39</v>
      </c>
      <c r="F71" s="302">
        <v>39</v>
      </c>
      <c r="G71" s="302">
        <f t="shared" ref="G71:G77" si="5">E71</f>
        <v>39</v>
      </c>
      <c r="H71" s="493"/>
      <c r="I71" s="537"/>
      <c r="J71" s="52"/>
      <c r="K71" s="533"/>
      <c r="L71" s="500"/>
      <c r="M71" s="45">
        <v>77889</v>
      </c>
    </row>
    <row r="72" spans="1:18" x14ac:dyDescent="0.2">
      <c r="A72" s="212">
        <v>3</v>
      </c>
      <c r="B72" s="249">
        <v>470</v>
      </c>
      <c r="C72" s="168" t="s">
        <v>356</v>
      </c>
      <c r="D72" s="176"/>
      <c r="E72" s="302">
        <v>25</v>
      </c>
      <c r="F72" s="302">
        <v>25</v>
      </c>
      <c r="G72" s="302">
        <f t="shared" si="5"/>
        <v>25</v>
      </c>
      <c r="H72" s="493"/>
      <c r="I72" s="537"/>
      <c r="J72" s="52"/>
      <c r="K72" s="533"/>
      <c r="L72" s="500"/>
      <c r="M72" s="45" t="s">
        <v>465</v>
      </c>
    </row>
    <row r="73" spans="1:18" x14ac:dyDescent="0.2">
      <c r="A73" s="212">
        <v>4</v>
      </c>
      <c r="B73" s="249">
        <v>462</v>
      </c>
      <c r="C73" s="168" t="s">
        <v>357</v>
      </c>
      <c r="D73" s="176"/>
      <c r="E73" s="302">
        <v>39</v>
      </c>
      <c r="F73" s="302">
        <v>39</v>
      </c>
      <c r="G73" s="302">
        <f t="shared" si="5"/>
        <v>39</v>
      </c>
      <c r="H73" s="493"/>
      <c r="I73" s="537"/>
      <c r="J73" s="52"/>
      <c r="K73" s="533"/>
      <c r="L73" s="500"/>
      <c r="M73" s="45">
        <v>58899</v>
      </c>
    </row>
    <row r="74" spans="1:18" x14ac:dyDescent="0.2">
      <c r="A74" s="212">
        <v>5</v>
      </c>
      <c r="B74" s="249">
        <v>466</v>
      </c>
      <c r="C74" s="168" t="s">
        <v>358</v>
      </c>
      <c r="D74" s="176"/>
      <c r="E74" s="302">
        <v>28</v>
      </c>
      <c r="F74" s="302">
        <v>28</v>
      </c>
      <c r="G74" s="302">
        <f t="shared" si="5"/>
        <v>28</v>
      </c>
      <c r="H74" s="493"/>
      <c r="I74" s="537"/>
      <c r="J74" s="52"/>
      <c r="K74" s="533"/>
      <c r="L74" s="500"/>
      <c r="M74" s="45">
        <v>33679</v>
      </c>
      <c r="N74" s="99"/>
      <c r="R74" s="109">
        <f>G70+G71+G72+G73+G74+G76+G77</f>
        <v>223</v>
      </c>
    </row>
    <row r="75" spans="1:18" x14ac:dyDescent="0.2">
      <c r="A75" s="212">
        <v>6</v>
      </c>
      <c r="B75" s="249">
        <v>468</v>
      </c>
      <c r="C75" s="168" t="s">
        <v>359</v>
      </c>
      <c r="D75" s="176"/>
      <c r="E75" s="302">
        <v>19</v>
      </c>
      <c r="F75" s="302">
        <v>19</v>
      </c>
      <c r="G75" s="302">
        <f t="shared" si="5"/>
        <v>19</v>
      </c>
      <c r="H75" s="493"/>
      <c r="I75" s="537"/>
      <c r="J75" s="52"/>
      <c r="K75" s="533"/>
      <c r="L75" s="500"/>
      <c r="M75" s="45" t="s">
        <v>473</v>
      </c>
    </row>
    <row r="76" spans="1:18" x14ac:dyDescent="0.2">
      <c r="A76" s="212">
        <v>7</v>
      </c>
      <c r="B76" s="249">
        <v>467</v>
      </c>
      <c r="C76" s="168" t="s">
        <v>360</v>
      </c>
      <c r="D76" s="176"/>
      <c r="E76" s="302">
        <v>20</v>
      </c>
      <c r="F76" s="302">
        <v>20</v>
      </c>
      <c r="G76" s="302">
        <f t="shared" si="5"/>
        <v>20</v>
      </c>
      <c r="H76" s="493"/>
      <c r="I76" s="537"/>
      <c r="J76" s="52"/>
      <c r="K76" s="533"/>
      <c r="L76" s="500"/>
      <c r="M76" s="45" t="s">
        <v>480</v>
      </c>
    </row>
    <row r="77" spans="1:18" ht="18.75" thickBot="1" x14ac:dyDescent="0.25">
      <c r="A77" s="213">
        <v>8</v>
      </c>
      <c r="B77" s="251">
        <v>460</v>
      </c>
      <c r="C77" s="202" t="s">
        <v>361</v>
      </c>
      <c r="D77" s="218"/>
      <c r="E77" s="311">
        <v>32</v>
      </c>
      <c r="F77" s="311">
        <v>32</v>
      </c>
      <c r="G77" s="311">
        <f t="shared" si="5"/>
        <v>32</v>
      </c>
      <c r="H77" s="498"/>
      <c r="I77" s="538"/>
      <c r="J77" s="204"/>
      <c r="K77" s="534"/>
      <c r="L77" s="501"/>
      <c r="M77" s="45">
        <v>44789</v>
      </c>
    </row>
    <row r="78" spans="1:18" ht="20.25" x14ac:dyDescent="0.15">
      <c r="A78" s="105"/>
      <c r="B78" s="254" t="s">
        <v>153</v>
      </c>
      <c r="C78" s="179" t="s">
        <v>96</v>
      </c>
      <c r="D78" s="75"/>
      <c r="E78" s="43"/>
      <c r="F78" s="43"/>
      <c r="G78" s="43"/>
      <c r="H78" s="43"/>
      <c r="I78" s="43"/>
      <c r="J78" s="83"/>
      <c r="K78" s="83"/>
      <c r="L78" s="84"/>
      <c r="M78" s="45"/>
    </row>
    <row r="79" spans="1:18" x14ac:dyDescent="0.15">
      <c r="A79" s="212">
        <v>1</v>
      </c>
      <c r="B79" s="249">
        <v>407</v>
      </c>
      <c r="C79" s="106" t="s">
        <v>279</v>
      </c>
      <c r="D79" s="180"/>
      <c r="E79" s="302">
        <v>28</v>
      </c>
      <c r="F79" s="302">
        <v>28</v>
      </c>
      <c r="G79" s="302">
        <f>E79</f>
        <v>28</v>
      </c>
      <c r="H79" s="493"/>
      <c r="I79" s="537">
        <v>139</v>
      </c>
      <c r="J79" s="52"/>
      <c r="K79" s="533">
        <v>2.9861111111111113E-3</v>
      </c>
      <c r="L79" s="535"/>
      <c r="M79" s="45">
        <v>23599</v>
      </c>
    </row>
    <row r="80" spans="1:18" x14ac:dyDescent="0.15">
      <c r="A80" s="212">
        <v>2</v>
      </c>
      <c r="B80" s="249">
        <v>275</v>
      </c>
      <c r="C80" s="106" t="s">
        <v>277</v>
      </c>
      <c r="D80" s="180"/>
      <c r="E80" s="302">
        <v>12</v>
      </c>
      <c r="F80" s="302">
        <v>12</v>
      </c>
      <c r="G80" s="302">
        <f t="shared" ref="G80:G86" si="6">E80</f>
        <v>12</v>
      </c>
      <c r="H80" s="493"/>
      <c r="I80" s="537"/>
      <c r="J80" s="52"/>
      <c r="K80" s="533"/>
      <c r="L80" s="535"/>
      <c r="M80" s="45" t="s">
        <v>443</v>
      </c>
    </row>
    <row r="81" spans="1:15" x14ac:dyDescent="0.15">
      <c r="A81" s="212">
        <v>3</v>
      </c>
      <c r="B81" s="249">
        <v>215</v>
      </c>
      <c r="C81" s="106" t="s">
        <v>278</v>
      </c>
      <c r="D81" s="180"/>
      <c r="E81" s="302">
        <v>12</v>
      </c>
      <c r="F81" s="302">
        <v>12</v>
      </c>
      <c r="G81" s="302">
        <f t="shared" si="6"/>
        <v>12</v>
      </c>
      <c r="H81" s="493"/>
      <c r="I81" s="537"/>
      <c r="J81" s="52"/>
      <c r="K81" s="533"/>
      <c r="L81" s="535"/>
      <c r="M81" s="45" t="s">
        <v>435</v>
      </c>
    </row>
    <row r="82" spans="1:15" x14ac:dyDescent="0.15">
      <c r="A82" s="212">
        <v>4</v>
      </c>
      <c r="B82" s="249">
        <v>206</v>
      </c>
      <c r="C82" s="106" t="s">
        <v>280</v>
      </c>
      <c r="D82" s="180"/>
      <c r="E82" s="302">
        <v>33</v>
      </c>
      <c r="F82" s="302">
        <v>33</v>
      </c>
      <c r="G82" s="302">
        <f t="shared" si="6"/>
        <v>33</v>
      </c>
      <c r="H82" s="493"/>
      <c r="I82" s="537"/>
      <c r="J82" s="52"/>
      <c r="K82" s="533"/>
      <c r="L82" s="535"/>
      <c r="M82" s="45">
        <v>55779</v>
      </c>
    </row>
    <row r="83" spans="1:15" x14ac:dyDescent="0.15">
      <c r="A83" s="212">
        <v>5</v>
      </c>
      <c r="B83" s="249">
        <v>211</v>
      </c>
      <c r="C83" s="106" t="s">
        <v>281</v>
      </c>
      <c r="D83" s="180"/>
      <c r="E83" s="302">
        <v>21</v>
      </c>
      <c r="F83" s="302">
        <v>21</v>
      </c>
      <c r="G83" s="302">
        <f t="shared" si="6"/>
        <v>21</v>
      </c>
      <c r="H83" s="493"/>
      <c r="I83" s="537"/>
      <c r="J83" s="52"/>
      <c r="K83" s="533"/>
      <c r="L83" s="535"/>
      <c r="M83" s="45" t="s">
        <v>451</v>
      </c>
      <c r="N83" s="99"/>
    </row>
    <row r="84" spans="1:15" x14ac:dyDescent="0.15">
      <c r="A84" s="212">
        <v>6</v>
      </c>
      <c r="B84" s="249">
        <v>237</v>
      </c>
      <c r="C84" s="185" t="s">
        <v>282</v>
      </c>
      <c r="D84" s="180"/>
      <c r="E84" s="302">
        <v>24</v>
      </c>
      <c r="F84" s="302">
        <v>24</v>
      </c>
      <c r="G84" s="302">
        <f t="shared" si="6"/>
        <v>24</v>
      </c>
      <c r="H84" s="493"/>
      <c r="I84" s="537"/>
      <c r="J84" s="52"/>
      <c r="K84" s="533"/>
      <c r="L84" s="535"/>
      <c r="M84" s="45" t="s">
        <v>429</v>
      </c>
    </row>
    <row r="85" spans="1:15" x14ac:dyDescent="0.15">
      <c r="A85" s="212">
        <v>7</v>
      </c>
      <c r="B85" s="249">
        <v>244</v>
      </c>
      <c r="C85" s="193" t="s">
        <v>383</v>
      </c>
      <c r="D85" s="180"/>
      <c r="E85" s="302">
        <v>8</v>
      </c>
      <c r="F85" s="302">
        <v>8</v>
      </c>
      <c r="G85" s="302">
        <f t="shared" si="6"/>
        <v>8</v>
      </c>
      <c r="H85" s="493"/>
      <c r="I85" s="537"/>
      <c r="J85" s="52"/>
      <c r="K85" s="533"/>
      <c r="L85" s="535"/>
      <c r="M85" s="45" t="s">
        <v>422</v>
      </c>
    </row>
    <row r="86" spans="1:15" ht="18.75" thickBot="1" x14ac:dyDescent="0.2">
      <c r="A86" s="241">
        <v>8</v>
      </c>
      <c r="B86" s="257">
        <v>226</v>
      </c>
      <c r="C86" s="233" t="s">
        <v>384</v>
      </c>
      <c r="D86" s="234"/>
      <c r="E86" s="303">
        <v>9</v>
      </c>
      <c r="F86" s="303">
        <v>9</v>
      </c>
      <c r="G86" s="303">
        <f t="shared" si="6"/>
        <v>9</v>
      </c>
      <c r="H86" s="494"/>
      <c r="I86" s="527"/>
      <c r="J86" s="227"/>
      <c r="K86" s="539"/>
      <c r="L86" s="530"/>
      <c r="M86" s="45" t="s">
        <v>419</v>
      </c>
      <c r="O86" s="184"/>
    </row>
    <row r="87" spans="1:15" ht="20.25" x14ac:dyDescent="0.15">
      <c r="A87" s="206"/>
      <c r="B87" s="248" t="s">
        <v>154</v>
      </c>
      <c r="C87" s="235" t="s">
        <v>97</v>
      </c>
      <c r="D87" s="208"/>
      <c r="E87" s="209"/>
      <c r="F87" s="209"/>
      <c r="G87" s="209"/>
      <c r="H87" s="209"/>
      <c r="I87" s="209"/>
      <c r="J87" s="210"/>
      <c r="K87" s="210"/>
      <c r="L87" s="320"/>
      <c r="M87" s="45"/>
      <c r="O87" s="184"/>
    </row>
    <row r="88" spans="1:15" x14ac:dyDescent="0.15">
      <c r="A88" s="212">
        <v>1</v>
      </c>
      <c r="B88" s="249">
        <v>107</v>
      </c>
      <c r="C88" s="185" t="s">
        <v>283</v>
      </c>
      <c r="D88" s="180"/>
      <c r="E88" s="302">
        <v>39</v>
      </c>
      <c r="F88" s="302">
        <v>39</v>
      </c>
      <c r="G88" s="302">
        <f>E88</f>
        <v>39</v>
      </c>
      <c r="H88" s="493"/>
      <c r="I88" s="537">
        <v>237</v>
      </c>
      <c r="J88" s="52"/>
      <c r="K88" s="533">
        <v>3.5879629629629629E-3</v>
      </c>
      <c r="L88" s="500"/>
      <c r="M88" s="45" t="s">
        <v>464</v>
      </c>
    </row>
    <row r="89" spans="1:15" x14ac:dyDescent="0.15">
      <c r="A89" s="212">
        <v>2</v>
      </c>
      <c r="B89" s="249">
        <v>106</v>
      </c>
      <c r="C89" s="185" t="s">
        <v>284</v>
      </c>
      <c r="D89" s="180"/>
      <c r="E89" s="302">
        <v>38</v>
      </c>
      <c r="F89" s="302">
        <v>38</v>
      </c>
      <c r="G89" s="302">
        <f t="shared" ref="G89:G95" si="7">E89</f>
        <v>38</v>
      </c>
      <c r="H89" s="493"/>
      <c r="I89" s="537"/>
      <c r="J89" s="52"/>
      <c r="K89" s="533"/>
      <c r="L89" s="500"/>
      <c r="M89" s="45">
        <v>66899</v>
      </c>
    </row>
    <row r="90" spans="1:15" x14ac:dyDescent="0.15">
      <c r="A90" s="212">
        <v>3</v>
      </c>
      <c r="B90" s="249">
        <v>105</v>
      </c>
      <c r="C90" s="185" t="s">
        <v>285</v>
      </c>
      <c r="D90" s="180"/>
      <c r="E90" s="302">
        <v>39</v>
      </c>
      <c r="F90" s="302">
        <v>39</v>
      </c>
      <c r="G90" s="302">
        <f t="shared" si="7"/>
        <v>39</v>
      </c>
      <c r="H90" s="493"/>
      <c r="I90" s="537"/>
      <c r="J90" s="52"/>
      <c r="K90" s="533"/>
      <c r="L90" s="500"/>
      <c r="M90" s="45">
        <v>66999</v>
      </c>
    </row>
    <row r="91" spans="1:15" x14ac:dyDescent="0.15">
      <c r="A91" s="212">
        <v>4</v>
      </c>
      <c r="B91" s="249">
        <v>96</v>
      </c>
      <c r="C91" s="185" t="s">
        <v>286</v>
      </c>
      <c r="D91" s="180"/>
      <c r="E91" s="302">
        <v>36</v>
      </c>
      <c r="F91" s="302">
        <v>36</v>
      </c>
      <c r="G91" s="302">
        <f t="shared" si="7"/>
        <v>36</v>
      </c>
      <c r="H91" s="493"/>
      <c r="I91" s="537"/>
      <c r="J91" s="52"/>
      <c r="K91" s="533"/>
      <c r="L91" s="500"/>
      <c r="M91" s="45">
        <v>368910</v>
      </c>
    </row>
    <row r="92" spans="1:15" x14ac:dyDescent="0.15">
      <c r="A92" s="212">
        <v>5</v>
      </c>
      <c r="B92" s="249">
        <v>168</v>
      </c>
      <c r="C92" s="185" t="s">
        <v>287</v>
      </c>
      <c r="D92" s="180"/>
      <c r="E92" s="302">
        <v>25</v>
      </c>
      <c r="F92" s="302">
        <v>25</v>
      </c>
      <c r="G92" s="302">
        <f t="shared" si="7"/>
        <v>25</v>
      </c>
      <c r="H92" s="493"/>
      <c r="I92" s="537"/>
      <c r="J92" s="52"/>
      <c r="K92" s="533"/>
      <c r="L92" s="500"/>
      <c r="M92" s="45" t="s">
        <v>474</v>
      </c>
      <c r="N92" s="99"/>
    </row>
    <row r="93" spans="1:15" x14ac:dyDescent="0.15">
      <c r="A93" s="212">
        <v>6</v>
      </c>
      <c r="B93" s="249">
        <v>167</v>
      </c>
      <c r="C93" s="185" t="s">
        <v>288</v>
      </c>
      <c r="D93" s="180"/>
      <c r="E93" s="302">
        <v>27</v>
      </c>
      <c r="F93" s="302">
        <v>27</v>
      </c>
      <c r="G93" s="302">
        <f t="shared" si="7"/>
        <v>27</v>
      </c>
      <c r="H93" s="493"/>
      <c r="I93" s="537"/>
      <c r="J93" s="52"/>
      <c r="K93" s="533"/>
      <c r="L93" s="500"/>
      <c r="M93" s="45">
        <v>45567</v>
      </c>
    </row>
    <row r="94" spans="1:15" x14ac:dyDescent="0.15">
      <c r="A94" s="212">
        <v>7</v>
      </c>
      <c r="B94" s="249">
        <v>137</v>
      </c>
      <c r="C94" s="185" t="s">
        <v>289</v>
      </c>
      <c r="D94" s="180"/>
      <c r="E94" s="302">
        <v>27</v>
      </c>
      <c r="F94" s="302">
        <v>27</v>
      </c>
      <c r="G94" s="302">
        <f t="shared" si="7"/>
        <v>27</v>
      </c>
      <c r="H94" s="493"/>
      <c r="I94" s="537"/>
      <c r="J94" s="52"/>
      <c r="K94" s="533"/>
      <c r="L94" s="500"/>
      <c r="M94" s="45" t="s">
        <v>483</v>
      </c>
    </row>
    <row r="95" spans="1:15" ht="18.75" thickBot="1" x14ac:dyDescent="0.2">
      <c r="A95" s="213">
        <v>8</v>
      </c>
      <c r="B95" s="251">
        <v>108</v>
      </c>
      <c r="C95" s="236" t="s">
        <v>290</v>
      </c>
      <c r="D95" s="237"/>
      <c r="E95" s="311">
        <v>31</v>
      </c>
      <c r="F95" s="311">
        <v>31</v>
      </c>
      <c r="G95" s="311">
        <f t="shared" si="7"/>
        <v>31</v>
      </c>
      <c r="H95" s="498"/>
      <c r="I95" s="538"/>
      <c r="J95" s="204"/>
      <c r="K95" s="534"/>
      <c r="L95" s="501"/>
      <c r="M95" s="45">
        <v>16888</v>
      </c>
    </row>
    <row r="96" spans="1:15" ht="20.25" x14ac:dyDescent="0.15">
      <c r="A96" s="105"/>
      <c r="B96" s="254">
        <v>10</v>
      </c>
      <c r="C96" s="148" t="s">
        <v>98</v>
      </c>
      <c r="D96" s="75"/>
      <c r="E96" s="43"/>
      <c r="F96" s="43"/>
      <c r="G96" s="43"/>
      <c r="H96" s="43"/>
      <c r="I96" s="43"/>
      <c r="J96" s="85"/>
      <c r="K96" s="85"/>
      <c r="L96" s="321"/>
      <c r="M96" s="45"/>
    </row>
    <row r="97" spans="1:14" x14ac:dyDescent="0.2">
      <c r="A97" s="212">
        <v>1</v>
      </c>
      <c r="B97" s="187">
        <v>191</v>
      </c>
      <c r="C97" s="167" t="s">
        <v>304</v>
      </c>
      <c r="D97" s="96"/>
      <c r="E97" s="302">
        <v>5</v>
      </c>
      <c r="F97" s="302">
        <v>5</v>
      </c>
      <c r="G97" s="302">
        <f>E97</f>
        <v>5</v>
      </c>
      <c r="H97" s="493"/>
      <c r="I97" s="537">
        <v>131</v>
      </c>
      <c r="J97" s="52"/>
      <c r="K97" s="533">
        <v>5.9375000000000009E-3</v>
      </c>
      <c r="L97" s="535"/>
      <c r="M97" s="45" t="s">
        <v>461</v>
      </c>
    </row>
    <row r="98" spans="1:14" x14ac:dyDescent="0.2">
      <c r="A98" s="212">
        <v>2</v>
      </c>
      <c r="B98" s="187">
        <v>177</v>
      </c>
      <c r="C98" s="167" t="s">
        <v>305</v>
      </c>
      <c r="D98" s="96"/>
      <c r="E98" s="302">
        <v>15</v>
      </c>
      <c r="F98" s="302">
        <v>15</v>
      </c>
      <c r="G98" s="302">
        <f t="shared" ref="G98:G104" si="8">E98</f>
        <v>15</v>
      </c>
      <c r="H98" s="493"/>
      <c r="I98" s="537"/>
      <c r="J98" s="52"/>
      <c r="K98" s="533"/>
      <c r="L98" s="535"/>
      <c r="M98" s="45" t="s">
        <v>458</v>
      </c>
    </row>
    <row r="99" spans="1:14" x14ac:dyDescent="0.2">
      <c r="A99" s="212">
        <v>3</v>
      </c>
      <c r="B99" s="187">
        <v>188</v>
      </c>
      <c r="C99" s="110" t="s">
        <v>306</v>
      </c>
      <c r="D99" s="96"/>
      <c r="E99" s="302">
        <v>28</v>
      </c>
      <c r="F99" s="302">
        <v>28</v>
      </c>
      <c r="G99" s="302">
        <f t="shared" si="8"/>
        <v>28</v>
      </c>
      <c r="H99" s="493"/>
      <c r="I99" s="537"/>
      <c r="J99" s="52"/>
      <c r="K99" s="533"/>
      <c r="L99" s="535"/>
      <c r="M99" s="45" t="s">
        <v>466</v>
      </c>
    </row>
    <row r="100" spans="1:14" x14ac:dyDescent="0.2">
      <c r="A100" s="212">
        <v>4</v>
      </c>
      <c r="B100" s="187">
        <v>170</v>
      </c>
      <c r="C100" s="110" t="s">
        <v>311</v>
      </c>
      <c r="D100" s="96"/>
      <c r="E100" s="302">
        <v>15</v>
      </c>
      <c r="F100" s="302">
        <v>15</v>
      </c>
      <c r="G100" s="302">
        <f t="shared" si="8"/>
        <v>15</v>
      </c>
      <c r="H100" s="493"/>
      <c r="I100" s="537"/>
      <c r="J100" s="52"/>
      <c r="K100" s="533"/>
      <c r="L100" s="535"/>
      <c r="M100" s="45">
        <v>12246</v>
      </c>
      <c r="N100" s="99"/>
    </row>
    <row r="101" spans="1:14" x14ac:dyDescent="0.2">
      <c r="A101" s="212">
        <v>5</v>
      </c>
      <c r="B101" s="187">
        <v>187</v>
      </c>
      <c r="C101" s="110" t="s">
        <v>307</v>
      </c>
      <c r="D101" s="96"/>
      <c r="E101" s="302">
        <v>24</v>
      </c>
      <c r="F101" s="302">
        <v>24</v>
      </c>
      <c r="G101" s="302">
        <f t="shared" si="8"/>
        <v>24</v>
      </c>
      <c r="H101" s="493"/>
      <c r="I101" s="537"/>
      <c r="J101" s="52"/>
      <c r="K101" s="533"/>
      <c r="L101" s="535"/>
      <c r="M101" s="45">
        <v>13578</v>
      </c>
    </row>
    <row r="102" spans="1:14" x14ac:dyDescent="0.2">
      <c r="A102" s="212">
        <v>6</v>
      </c>
      <c r="B102" s="187">
        <v>127</v>
      </c>
      <c r="C102" s="110" t="s">
        <v>308</v>
      </c>
      <c r="D102" s="96"/>
      <c r="E102" s="302">
        <v>8</v>
      </c>
      <c r="F102" s="302">
        <v>8</v>
      </c>
      <c r="G102" s="302">
        <f t="shared" si="8"/>
        <v>8</v>
      </c>
      <c r="H102" s="493"/>
      <c r="I102" s="537"/>
      <c r="J102" s="52"/>
      <c r="K102" s="533"/>
      <c r="L102" s="535"/>
      <c r="M102" s="45" t="s">
        <v>462</v>
      </c>
    </row>
    <row r="103" spans="1:14" x14ac:dyDescent="0.2">
      <c r="A103" s="212">
        <v>7</v>
      </c>
      <c r="B103" s="187">
        <v>128</v>
      </c>
      <c r="C103" s="110" t="s">
        <v>309</v>
      </c>
      <c r="D103" s="96"/>
      <c r="E103" s="302">
        <v>22</v>
      </c>
      <c r="F103" s="302">
        <v>22</v>
      </c>
      <c r="G103" s="302">
        <f t="shared" si="8"/>
        <v>22</v>
      </c>
      <c r="H103" s="493"/>
      <c r="I103" s="537"/>
      <c r="J103" s="52"/>
      <c r="K103" s="533"/>
      <c r="L103" s="535"/>
      <c r="M103" s="45" t="s">
        <v>477</v>
      </c>
    </row>
    <row r="104" spans="1:14" ht="18.75" thickBot="1" x14ac:dyDescent="0.25">
      <c r="A104" s="241">
        <v>8</v>
      </c>
      <c r="B104" s="255">
        <v>95</v>
      </c>
      <c r="C104" s="238" t="s">
        <v>310</v>
      </c>
      <c r="D104" s="226"/>
      <c r="E104" s="303">
        <v>19</v>
      </c>
      <c r="F104" s="303">
        <v>19</v>
      </c>
      <c r="G104" s="303">
        <f t="shared" si="8"/>
        <v>19</v>
      </c>
      <c r="H104" s="494"/>
      <c r="I104" s="527"/>
      <c r="J104" s="227"/>
      <c r="K104" s="539"/>
      <c r="L104" s="530"/>
      <c r="M104" s="45" t="s">
        <v>453</v>
      </c>
    </row>
    <row r="105" spans="1:14" ht="20.25" x14ac:dyDescent="0.15">
      <c r="A105" s="206"/>
      <c r="B105" s="248" t="s">
        <v>155</v>
      </c>
      <c r="C105" s="186" t="s">
        <v>99</v>
      </c>
      <c r="D105" s="208"/>
      <c r="E105" s="209"/>
      <c r="F105" s="209"/>
      <c r="G105" s="209"/>
      <c r="H105" s="209"/>
      <c r="I105" s="209"/>
      <c r="J105" s="210"/>
      <c r="K105" s="210"/>
      <c r="L105" s="320"/>
      <c r="M105" s="45"/>
    </row>
    <row r="106" spans="1:14" x14ac:dyDescent="0.2">
      <c r="A106" s="212">
        <v>1</v>
      </c>
      <c r="B106" s="187">
        <v>174</v>
      </c>
      <c r="C106" s="162" t="s">
        <v>348</v>
      </c>
      <c r="D106" s="96"/>
      <c r="E106" s="302">
        <v>31</v>
      </c>
      <c r="F106" s="302">
        <v>31</v>
      </c>
      <c r="G106" s="302">
        <f>E106</f>
        <v>31</v>
      </c>
      <c r="H106" s="493"/>
      <c r="I106" s="537">
        <v>219</v>
      </c>
      <c r="J106" s="52"/>
      <c r="K106" s="533"/>
      <c r="L106" s="535"/>
      <c r="M106" s="45" t="s">
        <v>420</v>
      </c>
    </row>
    <row r="107" spans="1:14" x14ac:dyDescent="0.2">
      <c r="A107" s="212">
        <v>2</v>
      </c>
      <c r="B107" s="187">
        <v>173</v>
      </c>
      <c r="C107" s="162" t="s">
        <v>349</v>
      </c>
      <c r="D107" s="96"/>
      <c r="E107" s="302">
        <v>24</v>
      </c>
      <c r="F107" s="302">
        <v>24</v>
      </c>
      <c r="G107" s="302">
        <f t="shared" ref="G107:G113" si="9">E107</f>
        <v>24</v>
      </c>
      <c r="H107" s="493"/>
      <c r="I107" s="537"/>
      <c r="J107" s="52"/>
      <c r="K107" s="533"/>
      <c r="L107" s="535"/>
      <c r="M107" s="45" t="s">
        <v>423</v>
      </c>
    </row>
    <row r="108" spans="1:14" x14ac:dyDescent="0.2">
      <c r="A108" s="212">
        <v>3</v>
      </c>
      <c r="B108" s="187">
        <v>161</v>
      </c>
      <c r="C108" s="162" t="s">
        <v>107</v>
      </c>
      <c r="D108" s="96"/>
      <c r="E108" s="302">
        <v>42</v>
      </c>
      <c r="F108" s="302">
        <v>42</v>
      </c>
      <c r="G108" s="302">
        <f t="shared" si="9"/>
        <v>42</v>
      </c>
      <c r="H108" s="493"/>
      <c r="I108" s="537"/>
      <c r="J108" s="52"/>
      <c r="K108" s="533"/>
      <c r="L108" s="535"/>
      <c r="M108" s="45">
        <v>88899</v>
      </c>
    </row>
    <row r="109" spans="1:14" x14ac:dyDescent="0.2">
      <c r="A109" s="212">
        <v>4</v>
      </c>
      <c r="B109" s="187">
        <v>194</v>
      </c>
      <c r="C109" s="162" t="s">
        <v>121</v>
      </c>
      <c r="D109" s="96"/>
      <c r="E109" s="302">
        <v>39</v>
      </c>
      <c r="F109" s="302">
        <v>39</v>
      </c>
      <c r="G109" s="302">
        <f t="shared" si="9"/>
        <v>39</v>
      </c>
      <c r="H109" s="493"/>
      <c r="I109" s="537"/>
      <c r="J109" s="52"/>
      <c r="K109" s="533"/>
      <c r="L109" s="535"/>
      <c r="M109" s="45" t="s">
        <v>448</v>
      </c>
    </row>
    <row r="110" spans="1:14" x14ac:dyDescent="0.2">
      <c r="A110" s="212">
        <v>5</v>
      </c>
      <c r="B110" s="187">
        <v>195</v>
      </c>
      <c r="C110" s="162" t="s">
        <v>350</v>
      </c>
      <c r="D110" s="96"/>
      <c r="E110" s="302">
        <v>17</v>
      </c>
      <c r="F110" s="302">
        <v>17</v>
      </c>
      <c r="G110" s="302">
        <f t="shared" si="9"/>
        <v>17</v>
      </c>
      <c r="H110" s="493"/>
      <c r="I110" s="537"/>
      <c r="J110" s="52"/>
      <c r="K110" s="533"/>
      <c r="L110" s="535"/>
      <c r="M110" s="45" t="s">
        <v>434</v>
      </c>
      <c r="N110" s="99"/>
    </row>
    <row r="111" spans="1:14" x14ac:dyDescent="0.2">
      <c r="A111" s="212">
        <v>6</v>
      </c>
      <c r="B111" s="187">
        <v>136</v>
      </c>
      <c r="C111" s="162" t="s">
        <v>351</v>
      </c>
      <c r="D111" s="96"/>
      <c r="E111" s="302">
        <v>28</v>
      </c>
      <c r="F111" s="302">
        <v>28</v>
      </c>
      <c r="G111" s="302">
        <f t="shared" si="9"/>
        <v>28</v>
      </c>
      <c r="H111" s="493"/>
      <c r="I111" s="537"/>
      <c r="J111" s="52"/>
      <c r="K111" s="533"/>
      <c r="L111" s="535"/>
      <c r="M111" s="45">
        <v>23788</v>
      </c>
    </row>
    <row r="112" spans="1:14" x14ac:dyDescent="0.2">
      <c r="A112" s="212">
        <v>7</v>
      </c>
      <c r="B112" s="187">
        <v>155</v>
      </c>
      <c r="C112" s="162" t="s">
        <v>352</v>
      </c>
      <c r="D112" s="96"/>
      <c r="E112" s="302">
        <v>17</v>
      </c>
      <c r="F112" s="302">
        <v>17</v>
      </c>
      <c r="G112" s="302">
        <f t="shared" si="9"/>
        <v>17</v>
      </c>
      <c r="H112" s="493"/>
      <c r="I112" s="537"/>
      <c r="J112" s="52"/>
      <c r="K112" s="533"/>
      <c r="L112" s="535"/>
      <c r="M112" s="45">
        <v>2249</v>
      </c>
    </row>
    <row r="113" spans="1:16" ht="18.75" thickBot="1" x14ac:dyDescent="0.25">
      <c r="A113" s="213">
        <v>8</v>
      </c>
      <c r="B113" s="253">
        <v>145</v>
      </c>
      <c r="C113" s="202" t="s">
        <v>353</v>
      </c>
      <c r="D113" s="239"/>
      <c r="E113" s="311">
        <v>38</v>
      </c>
      <c r="F113" s="311">
        <v>38</v>
      </c>
      <c r="G113" s="311">
        <f t="shared" si="9"/>
        <v>38</v>
      </c>
      <c r="H113" s="498"/>
      <c r="I113" s="538"/>
      <c r="J113" s="204"/>
      <c r="K113" s="534"/>
      <c r="L113" s="536"/>
      <c r="M113" s="45" t="s">
        <v>409</v>
      </c>
    </row>
    <row r="114" spans="1:16" ht="20.25" x14ac:dyDescent="0.2">
      <c r="A114" s="105"/>
      <c r="B114" s="254" t="s">
        <v>156</v>
      </c>
      <c r="C114" s="147" t="s">
        <v>100</v>
      </c>
      <c r="D114" s="75"/>
      <c r="E114" s="43"/>
      <c r="F114" s="43"/>
      <c r="G114" s="43"/>
      <c r="H114" s="43"/>
      <c r="I114" s="43"/>
      <c r="J114" s="83"/>
      <c r="K114" s="83"/>
      <c r="L114" s="84"/>
      <c r="M114" s="329"/>
      <c r="N114" s="20"/>
      <c r="O114" s="143"/>
      <c r="P114" s="143"/>
    </row>
    <row r="115" spans="1:16" x14ac:dyDescent="0.2">
      <c r="A115" s="212">
        <v>1</v>
      </c>
      <c r="B115" s="187">
        <v>441</v>
      </c>
      <c r="C115" s="162" t="s">
        <v>327</v>
      </c>
      <c r="D115" s="96"/>
      <c r="E115" s="302">
        <v>11</v>
      </c>
      <c r="F115" s="302">
        <v>11</v>
      </c>
      <c r="G115" s="302">
        <f>E115</f>
        <v>11</v>
      </c>
      <c r="H115" s="493"/>
      <c r="I115" s="537">
        <v>91</v>
      </c>
      <c r="J115" s="52"/>
      <c r="K115" s="533">
        <v>5.2314814814814819E-3</v>
      </c>
      <c r="L115" s="535"/>
      <c r="M115" s="329" t="s">
        <v>487</v>
      </c>
      <c r="N115" s="20"/>
      <c r="O115" s="143"/>
      <c r="P115" s="143"/>
    </row>
    <row r="116" spans="1:16" x14ac:dyDescent="0.2">
      <c r="A116" s="212">
        <v>2</v>
      </c>
      <c r="B116" s="187">
        <v>442</v>
      </c>
      <c r="C116" s="162" t="s">
        <v>328</v>
      </c>
      <c r="D116" s="96"/>
      <c r="E116" s="302">
        <v>17</v>
      </c>
      <c r="F116" s="302">
        <v>17</v>
      </c>
      <c r="G116" s="302">
        <f t="shared" ref="G116:G122" si="10">E116</f>
        <v>17</v>
      </c>
      <c r="H116" s="493"/>
      <c r="I116" s="537"/>
      <c r="J116" s="52"/>
      <c r="K116" s="533"/>
      <c r="L116" s="535"/>
      <c r="M116" s="329">
        <v>12455</v>
      </c>
      <c r="N116" s="20"/>
      <c r="O116" s="143"/>
      <c r="P116" s="143"/>
    </row>
    <row r="117" spans="1:16" x14ac:dyDescent="0.2">
      <c r="A117" s="212">
        <v>3</v>
      </c>
      <c r="B117" s="187">
        <v>443</v>
      </c>
      <c r="C117" s="162" t="s">
        <v>329</v>
      </c>
      <c r="D117" s="96"/>
      <c r="E117" s="302">
        <v>0</v>
      </c>
      <c r="F117" s="302">
        <v>0</v>
      </c>
      <c r="G117" s="302">
        <f t="shared" si="10"/>
        <v>0</v>
      </c>
      <c r="H117" s="493"/>
      <c r="I117" s="537"/>
      <c r="J117" s="52"/>
      <c r="K117" s="533"/>
      <c r="L117" s="535"/>
      <c r="M117" s="329" t="s">
        <v>418</v>
      </c>
      <c r="N117" s="20"/>
      <c r="O117" s="143"/>
      <c r="P117" s="143"/>
    </row>
    <row r="118" spans="1:16" x14ac:dyDescent="0.2">
      <c r="A118" s="212">
        <v>4</v>
      </c>
      <c r="B118" s="187">
        <v>439</v>
      </c>
      <c r="C118" s="162" t="s">
        <v>330</v>
      </c>
      <c r="D118" s="96"/>
      <c r="E118" s="302">
        <v>11</v>
      </c>
      <c r="F118" s="302">
        <v>11</v>
      </c>
      <c r="G118" s="302">
        <f t="shared" si="10"/>
        <v>11</v>
      </c>
      <c r="H118" s="493"/>
      <c r="I118" s="537"/>
      <c r="J118" s="52"/>
      <c r="K118" s="533"/>
      <c r="L118" s="535"/>
      <c r="M118" s="329" t="s">
        <v>490</v>
      </c>
      <c r="N118" s="20"/>
      <c r="O118" s="143"/>
      <c r="P118" s="143"/>
    </row>
    <row r="119" spans="1:16" x14ac:dyDescent="0.2">
      <c r="A119" s="212">
        <v>5</v>
      </c>
      <c r="B119" s="187">
        <v>404</v>
      </c>
      <c r="C119" s="162" t="s">
        <v>331</v>
      </c>
      <c r="D119" s="96"/>
      <c r="E119" s="302">
        <v>7</v>
      </c>
      <c r="F119" s="302">
        <v>7</v>
      </c>
      <c r="G119" s="302">
        <f t="shared" si="10"/>
        <v>7</v>
      </c>
      <c r="H119" s="493"/>
      <c r="I119" s="537"/>
      <c r="J119" s="52"/>
      <c r="K119" s="533"/>
      <c r="L119" s="535"/>
      <c r="M119" s="329" t="s">
        <v>494</v>
      </c>
      <c r="N119" s="144"/>
      <c r="O119" s="143"/>
      <c r="P119" s="143"/>
    </row>
    <row r="120" spans="1:16" ht="25.5" x14ac:dyDescent="0.2">
      <c r="A120" s="212">
        <v>6</v>
      </c>
      <c r="B120" s="187">
        <v>405</v>
      </c>
      <c r="C120" s="162" t="s">
        <v>332</v>
      </c>
      <c r="D120" s="96"/>
      <c r="E120" s="302">
        <v>13</v>
      </c>
      <c r="F120" s="302">
        <v>13</v>
      </c>
      <c r="G120" s="302">
        <f t="shared" si="10"/>
        <v>13</v>
      </c>
      <c r="H120" s="493"/>
      <c r="I120" s="537"/>
      <c r="J120" s="52"/>
      <c r="K120" s="533"/>
      <c r="L120" s="535"/>
      <c r="M120" s="329" t="s">
        <v>499</v>
      </c>
      <c r="N120" s="20"/>
      <c r="O120" s="143"/>
      <c r="P120" s="159" t="s">
        <v>123</v>
      </c>
    </row>
    <row r="121" spans="1:16" x14ac:dyDescent="0.2">
      <c r="A121" s="212">
        <v>7</v>
      </c>
      <c r="B121" s="187">
        <v>406</v>
      </c>
      <c r="C121" s="162" t="s">
        <v>333</v>
      </c>
      <c r="D121" s="96"/>
      <c r="E121" s="302">
        <v>19</v>
      </c>
      <c r="F121" s="302">
        <v>19</v>
      </c>
      <c r="G121" s="302">
        <f t="shared" si="10"/>
        <v>19</v>
      </c>
      <c r="H121" s="493"/>
      <c r="I121" s="537"/>
      <c r="J121" s="52"/>
      <c r="K121" s="533"/>
      <c r="L121" s="535"/>
      <c r="M121" s="329" t="s">
        <v>489</v>
      </c>
      <c r="N121" s="20"/>
      <c r="O121" s="143"/>
      <c r="P121" s="143"/>
    </row>
    <row r="122" spans="1:16" ht="18.75" thickBot="1" x14ac:dyDescent="0.25">
      <c r="A122" s="241">
        <v>8</v>
      </c>
      <c r="B122" s="255">
        <v>409</v>
      </c>
      <c r="C122" s="258" t="s">
        <v>122</v>
      </c>
      <c r="D122" s="226"/>
      <c r="E122" s="303">
        <v>13</v>
      </c>
      <c r="F122" s="303">
        <v>13</v>
      </c>
      <c r="G122" s="303">
        <f t="shared" si="10"/>
        <v>13</v>
      </c>
      <c r="H122" s="494"/>
      <c r="I122" s="527"/>
      <c r="J122" s="227"/>
      <c r="K122" s="539"/>
      <c r="L122" s="530"/>
      <c r="M122" s="329" t="s">
        <v>437</v>
      </c>
      <c r="O122" s="143"/>
      <c r="P122" s="143"/>
    </row>
    <row r="123" spans="1:16" s="143" customFormat="1" ht="20.25" x14ac:dyDescent="0.2">
      <c r="A123" s="206"/>
      <c r="B123" s="248" t="s">
        <v>157</v>
      </c>
      <c r="C123" s="215" t="s">
        <v>101</v>
      </c>
      <c r="D123" s="208"/>
      <c r="E123" s="209"/>
      <c r="F123" s="209"/>
      <c r="G123" s="209"/>
      <c r="H123" s="209"/>
      <c r="I123" s="209"/>
      <c r="J123" s="210"/>
      <c r="K123" s="210"/>
      <c r="L123" s="320"/>
      <c r="M123" s="329"/>
      <c r="N123" s="20"/>
    </row>
    <row r="124" spans="1:16" s="143" customFormat="1" x14ac:dyDescent="0.2">
      <c r="A124" s="212">
        <v>1</v>
      </c>
      <c r="B124" s="187">
        <v>102</v>
      </c>
      <c r="C124" s="162" t="s">
        <v>124</v>
      </c>
      <c r="D124" s="169"/>
      <c r="E124" s="302">
        <v>32</v>
      </c>
      <c r="F124" s="302">
        <v>32</v>
      </c>
      <c r="G124" s="302">
        <f>E124</f>
        <v>32</v>
      </c>
      <c r="H124" s="493"/>
      <c r="I124" s="537">
        <v>230</v>
      </c>
      <c r="J124" s="52"/>
      <c r="K124" s="533">
        <v>6.9328703703703696E-3</v>
      </c>
      <c r="L124" s="535"/>
      <c r="M124" s="329">
        <v>46688</v>
      </c>
      <c r="N124" s="20"/>
    </row>
    <row r="125" spans="1:16" s="143" customFormat="1" x14ac:dyDescent="0.2">
      <c r="A125" s="212">
        <v>2</v>
      </c>
      <c r="B125" s="187">
        <v>28</v>
      </c>
      <c r="C125" s="162" t="s">
        <v>298</v>
      </c>
      <c r="D125" s="170"/>
      <c r="E125" s="302">
        <v>32</v>
      </c>
      <c r="F125" s="302">
        <v>32</v>
      </c>
      <c r="G125" s="302">
        <f t="shared" ref="G125:G131" si="11">E125</f>
        <v>32</v>
      </c>
      <c r="H125" s="493"/>
      <c r="I125" s="537"/>
      <c r="J125" s="52"/>
      <c r="K125" s="533"/>
      <c r="L125" s="535"/>
      <c r="M125" s="329">
        <v>36788</v>
      </c>
      <c r="N125" s="20"/>
    </row>
    <row r="126" spans="1:16" s="143" customFormat="1" x14ac:dyDescent="0.2">
      <c r="A126" s="212">
        <v>3</v>
      </c>
      <c r="B126" s="187">
        <v>93</v>
      </c>
      <c r="C126" s="162" t="s">
        <v>299</v>
      </c>
      <c r="D126" s="169"/>
      <c r="E126" s="302">
        <v>30</v>
      </c>
      <c r="F126" s="302">
        <v>30</v>
      </c>
      <c r="G126" s="302">
        <f t="shared" si="11"/>
        <v>30</v>
      </c>
      <c r="H126" s="493"/>
      <c r="I126" s="537"/>
      <c r="J126" s="52"/>
      <c r="K126" s="533"/>
      <c r="L126" s="535"/>
      <c r="M126" s="329">
        <v>13899</v>
      </c>
      <c r="N126" s="20"/>
    </row>
    <row r="127" spans="1:16" s="143" customFormat="1" x14ac:dyDescent="0.2">
      <c r="A127" s="212">
        <v>4</v>
      </c>
      <c r="B127" s="187">
        <v>114</v>
      </c>
      <c r="C127" s="162" t="s">
        <v>300</v>
      </c>
      <c r="D127" s="169"/>
      <c r="E127" s="302">
        <v>10</v>
      </c>
      <c r="F127" s="302">
        <v>10</v>
      </c>
      <c r="G127" s="302">
        <f t="shared" si="11"/>
        <v>10</v>
      </c>
      <c r="H127" s="493"/>
      <c r="I127" s="537"/>
      <c r="J127" s="52"/>
      <c r="K127" s="533"/>
      <c r="L127" s="535"/>
      <c r="M127" s="329" t="s">
        <v>436</v>
      </c>
      <c r="N127" s="20"/>
    </row>
    <row r="128" spans="1:16" s="143" customFormat="1" x14ac:dyDescent="0.2">
      <c r="A128" s="212">
        <v>5</v>
      </c>
      <c r="B128" s="187">
        <v>40</v>
      </c>
      <c r="C128" s="162" t="s">
        <v>125</v>
      </c>
      <c r="D128" s="169"/>
      <c r="E128" s="302">
        <v>31</v>
      </c>
      <c r="F128" s="302">
        <v>31</v>
      </c>
      <c r="G128" s="302">
        <f t="shared" si="11"/>
        <v>31</v>
      </c>
      <c r="H128" s="493"/>
      <c r="I128" s="537"/>
      <c r="J128" s="52"/>
      <c r="K128" s="533"/>
      <c r="L128" s="535"/>
      <c r="M128" s="329">
        <v>18778</v>
      </c>
      <c r="N128" s="144"/>
    </row>
    <row r="129" spans="1:14" s="143" customFormat="1" x14ac:dyDescent="0.2">
      <c r="A129" s="212">
        <v>6</v>
      </c>
      <c r="B129" s="187">
        <v>104</v>
      </c>
      <c r="C129" s="168" t="s">
        <v>301</v>
      </c>
      <c r="D129" s="169"/>
      <c r="E129" s="302">
        <v>19</v>
      </c>
      <c r="F129" s="302">
        <v>19</v>
      </c>
      <c r="G129" s="302">
        <f t="shared" si="11"/>
        <v>19</v>
      </c>
      <c r="H129" s="493"/>
      <c r="I129" s="537"/>
      <c r="J129" s="52"/>
      <c r="K129" s="533"/>
      <c r="L129" s="535"/>
      <c r="M129" s="329" t="s">
        <v>453</v>
      </c>
      <c r="N129" s="20"/>
    </row>
    <row r="130" spans="1:14" s="143" customFormat="1" x14ac:dyDescent="0.2">
      <c r="A130" s="212">
        <v>7</v>
      </c>
      <c r="B130" s="187">
        <v>41</v>
      </c>
      <c r="C130" s="168" t="s">
        <v>302</v>
      </c>
      <c r="D130" s="169"/>
      <c r="E130" s="302">
        <v>6</v>
      </c>
      <c r="F130" s="302">
        <v>6</v>
      </c>
      <c r="G130" s="302">
        <f t="shared" si="11"/>
        <v>6</v>
      </c>
      <c r="H130" s="493"/>
      <c r="I130" s="537"/>
      <c r="J130" s="52"/>
      <c r="K130" s="533"/>
      <c r="L130" s="535"/>
      <c r="M130" s="329" t="s">
        <v>415</v>
      </c>
      <c r="N130" s="20"/>
    </row>
    <row r="131" spans="1:14" s="143" customFormat="1" ht="18.75" thickBot="1" x14ac:dyDescent="0.25">
      <c r="A131" s="213">
        <v>8</v>
      </c>
      <c r="B131" s="253">
        <v>42</v>
      </c>
      <c r="C131" s="202" t="s">
        <v>303</v>
      </c>
      <c r="D131" s="259"/>
      <c r="E131" s="311">
        <v>15</v>
      </c>
      <c r="F131" s="311">
        <v>15</v>
      </c>
      <c r="G131" s="311">
        <f t="shared" si="11"/>
        <v>15</v>
      </c>
      <c r="H131" s="498"/>
      <c r="I131" s="538"/>
      <c r="J131" s="204"/>
      <c r="K131" s="534"/>
      <c r="L131" s="536"/>
      <c r="M131" s="329" t="s">
        <v>444</v>
      </c>
      <c r="N131" s="20"/>
    </row>
    <row r="132" spans="1:14" s="143" customFormat="1" ht="20.25" x14ac:dyDescent="0.2">
      <c r="A132" s="105"/>
      <c r="B132" s="254" t="s">
        <v>158</v>
      </c>
      <c r="C132" s="147" t="s">
        <v>102</v>
      </c>
      <c r="D132" s="75"/>
      <c r="E132" s="43"/>
      <c r="F132" s="43"/>
      <c r="G132" s="43"/>
      <c r="H132" s="43"/>
      <c r="I132" s="43"/>
      <c r="J132" s="83"/>
      <c r="K132" s="83"/>
      <c r="L132" s="84"/>
      <c r="M132" s="329"/>
      <c r="N132" s="20"/>
    </row>
    <row r="133" spans="1:14" s="143" customFormat="1" x14ac:dyDescent="0.2">
      <c r="A133" s="212">
        <v>1</v>
      </c>
      <c r="B133" s="187">
        <v>420</v>
      </c>
      <c r="C133" s="108" t="s">
        <v>378</v>
      </c>
      <c r="D133" s="97"/>
      <c r="E133" s="302">
        <v>7</v>
      </c>
      <c r="F133" s="302">
        <v>7</v>
      </c>
      <c r="G133" s="302">
        <f>E133</f>
        <v>7</v>
      </c>
      <c r="H133" s="493"/>
      <c r="I133" s="537">
        <v>97</v>
      </c>
      <c r="J133" s="52"/>
      <c r="K133" s="533">
        <v>3.9236111111111112E-3</v>
      </c>
      <c r="L133" s="535"/>
      <c r="M133" s="329" t="s">
        <v>433</v>
      </c>
      <c r="N133" s="20"/>
    </row>
    <row r="134" spans="1:14" s="143" customFormat="1" x14ac:dyDescent="0.2">
      <c r="A134" s="212">
        <v>2</v>
      </c>
      <c r="B134" s="187">
        <v>427</v>
      </c>
      <c r="C134" s="108" t="s">
        <v>131</v>
      </c>
      <c r="D134" s="97"/>
      <c r="E134" s="302">
        <v>20</v>
      </c>
      <c r="F134" s="302">
        <v>20</v>
      </c>
      <c r="G134" s="302">
        <f t="shared" ref="G134:G140" si="12">E134</f>
        <v>20</v>
      </c>
      <c r="H134" s="493"/>
      <c r="I134" s="537"/>
      <c r="J134" s="52"/>
      <c r="K134" s="533"/>
      <c r="L134" s="535"/>
      <c r="M134" s="329" t="s">
        <v>479</v>
      </c>
      <c r="N134" s="20"/>
    </row>
    <row r="135" spans="1:14" s="143" customFormat="1" x14ac:dyDescent="0.2">
      <c r="A135" s="212">
        <v>3</v>
      </c>
      <c r="B135" s="187">
        <v>483</v>
      </c>
      <c r="C135" s="108" t="s">
        <v>379</v>
      </c>
      <c r="D135" s="97"/>
      <c r="E135" s="302">
        <v>23</v>
      </c>
      <c r="F135" s="302">
        <v>23</v>
      </c>
      <c r="G135" s="302">
        <f t="shared" si="12"/>
        <v>23</v>
      </c>
      <c r="H135" s="493"/>
      <c r="I135" s="537"/>
      <c r="J135" s="52"/>
      <c r="K135" s="533"/>
      <c r="L135" s="535"/>
      <c r="M135" s="329" t="s">
        <v>470</v>
      </c>
      <c r="N135" s="20"/>
    </row>
    <row r="136" spans="1:14" s="143" customFormat="1" x14ac:dyDescent="0.2">
      <c r="A136" s="212">
        <v>4</v>
      </c>
      <c r="B136" s="187">
        <v>426</v>
      </c>
      <c r="C136" s="108" t="s">
        <v>380</v>
      </c>
      <c r="D136" s="97"/>
      <c r="E136" s="302">
        <v>3</v>
      </c>
      <c r="F136" s="302">
        <v>3</v>
      </c>
      <c r="G136" s="302">
        <f t="shared" si="12"/>
        <v>3</v>
      </c>
      <c r="H136" s="493"/>
      <c r="I136" s="537"/>
      <c r="J136" s="52"/>
      <c r="K136" s="533"/>
      <c r="L136" s="535"/>
      <c r="M136" s="329" t="s">
        <v>467</v>
      </c>
      <c r="N136" s="144"/>
    </row>
    <row r="137" spans="1:14" s="143" customFormat="1" x14ac:dyDescent="0.2">
      <c r="A137" s="212">
        <v>5</v>
      </c>
      <c r="B137" s="187">
        <v>490</v>
      </c>
      <c r="C137" s="108" t="s">
        <v>132</v>
      </c>
      <c r="D137" s="97"/>
      <c r="E137" s="302">
        <v>16</v>
      </c>
      <c r="F137" s="302">
        <v>16</v>
      </c>
      <c r="G137" s="302">
        <f t="shared" si="12"/>
        <v>16</v>
      </c>
      <c r="H137" s="493"/>
      <c r="I137" s="537"/>
      <c r="J137" s="52"/>
      <c r="K137" s="533"/>
      <c r="L137" s="535"/>
      <c r="M137" s="329" t="s">
        <v>476</v>
      </c>
      <c r="N137" s="20"/>
    </row>
    <row r="138" spans="1:14" s="143" customFormat="1" x14ac:dyDescent="0.15">
      <c r="A138" s="212">
        <v>6</v>
      </c>
      <c r="B138" s="187">
        <v>419</v>
      </c>
      <c r="C138" s="192" t="s">
        <v>381</v>
      </c>
      <c r="D138" s="97"/>
      <c r="E138" s="302">
        <v>20</v>
      </c>
      <c r="F138" s="302">
        <v>20</v>
      </c>
      <c r="G138" s="302">
        <f t="shared" si="12"/>
        <v>20</v>
      </c>
      <c r="H138" s="493"/>
      <c r="I138" s="537"/>
      <c r="J138" s="52"/>
      <c r="K138" s="533"/>
      <c r="L138" s="535"/>
      <c r="M138" s="329" t="s">
        <v>481</v>
      </c>
      <c r="N138" s="20"/>
    </row>
    <row r="139" spans="1:14" s="143" customFormat="1" x14ac:dyDescent="0.2">
      <c r="A139" s="212">
        <v>7</v>
      </c>
      <c r="B139" s="187">
        <v>400</v>
      </c>
      <c r="C139" s="108" t="s">
        <v>145</v>
      </c>
      <c r="D139" s="97"/>
      <c r="E139" s="302">
        <v>3</v>
      </c>
      <c r="F139" s="302">
        <v>3</v>
      </c>
      <c r="G139" s="302">
        <f t="shared" si="12"/>
        <v>3</v>
      </c>
      <c r="H139" s="493"/>
      <c r="I139" s="537"/>
      <c r="J139" s="52"/>
      <c r="K139" s="533"/>
      <c r="L139" s="535"/>
      <c r="M139" s="329" t="s">
        <v>450</v>
      </c>
      <c r="N139" s="20"/>
    </row>
    <row r="140" spans="1:14" s="143" customFormat="1" ht="18.75" thickBot="1" x14ac:dyDescent="0.25">
      <c r="A140" s="241">
        <v>8</v>
      </c>
      <c r="B140" s="255">
        <v>450</v>
      </c>
      <c r="C140" s="225" t="s">
        <v>382</v>
      </c>
      <c r="D140" s="226"/>
      <c r="E140" s="303">
        <v>8</v>
      </c>
      <c r="F140" s="303">
        <v>8</v>
      </c>
      <c r="G140" s="303">
        <f t="shared" si="12"/>
        <v>8</v>
      </c>
      <c r="H140" s="494"/>
      <c r="I140" s="527"/>
      <c r="J140" s="227"/>
      <c r="K140" s="539"/>
      <c r="L140" s="530"/>
      <c r="M140" s="328" t="s">
        <v>462</v>
      </c>
      <c r="N140" s="20"/>
    </row>
    <row r="141" spans="1:14" s="143" customFormat="1" ht="20.25" x14ac:dyDescent="0.2">
      <c r="A141" s="206"/>
      <c r="B141" s="248" t="s">
        <v>159</v>
      </c>
      <c r="C141" s="215" t="s">
        <v>103</v>
      </c>
      <c r="D141" s="208"/>
      <c r="E141" s="209"/>
      <c r="F141" s="209"/>
      <c r="G141" s="209"/>
      <c r="H141" s="209"/>
      <c r="I141" s="209"/>
      <c r="J141" s="210"/>
      <c r="K141" s="210"/>
      <c r="L141" s="320"/>
      <c r="M141" s="329"/>
      <c r="N141" s="20"/>
    </row>
    <row r="142" spans="1:14" s="143" customFormat="1" ht="21" customHeight="1" x14ac:dyDescent="0.2">
      <c r="A142" s="212">
        <v>1</v>
      </c>
      <c r="B142" s="249">
        <v>103</v>
      </c>
      <c r="C142" s="168" t="s">
        <v>204</v>
      </c>
      <c r="D142" s="96"/>
      <c r="E142" s="302">
        <v>20</v>
      </c>
      <c r="F142" s="302">
        <v>20</v>
      </c>
      <c r="G142" s="302">
        <f>E142</f>
        <v>20</v>
      </c>
      <c r="H142" s="493"/>
      <c r="I142" s="537">
        <v>138</v>
      </c>
      <c r="J142" s="52"/>
      <c r="K142" s="533">
        <v>5.1273148148148146E-3</v>
      </c>
      <c r="L142" s="535"/>
      <c r="M142" s="329" t="s">
        <v>452</v>
      </c>
      <c r="N142" s="20"/>
    </row>
    <row r="143" spans="1:14" s="143" customFormat="1" ht="21" customHeight="1" x14ac:dyDescent="0.2">
      <c r="A143" s="212">
        <v>2</v>
      </c>
      <c r="B143" s="249">
        <v>150</v>
      </c>
      <c r="C143" s="168" t="s">
        <v>205</v>
      </c>
      <c r="D143" s="96"/>
      <c r="E143" s="302">
        <v>17</v>
      </c>
      <c r="F143" s="302">
        <v>17</v>
      </c>
      <c r="G143" s="302">
        <f t="shared" ref="G143:G149" si="13">E143</f>
        <v>17</v>
      </c>
      <c r="H143" s="493"/>
      <c r="I143" s="537"/>
      <c r="J143" s="52"/>
      <c r="K143" s="533"/>
      <c r="L143" s="535"/>
      <c r="M143" s="329" t="s">
        <v>440</v>
      </c>
      <c r="N143" s="144"/>
    </row>
    <row r="144" spans="1:14" s="143" customFormat="1" ht="23.25" customHeight="1" x14ac:dyDescent="0.2">
      <c r="A144" s="212">
        <v>3</v>
      </c>
      <c r="B144" s="249">
        <v>185</v>
      </c>
      <c r="C144" s="168" t="s">
        <v>126</v>
      </c>
      <c r="D144" s="96"/>
      <c r="E144" s="302">
        <v>14</v>
      </c>
      <c r="F144" s="302">
        <v>14</v>
      </c>
      <c r="G144" s="302">
        <f t="shared" si="13"/>
        <v>14</v>
      </c>
      <c r="H144" s="493"/>
      <c r="I144" s="537"/>
      <c r="J144" s="52"/>
      <c r="K144" s="533"/>
      <c r="L144" s="535"/>
      <c r="M144" s="329" t="s">
        <v>411</v>
      </c>
      <c r="N144" s="20"/>
    </row>
    <row r="145" spans="1:15" s="143" customFormat="1" ht="19.5" customHeight="1" x14ac:dyDescent="0.2">
      <c r="A145" s="212">
        <v>4</v>
      </c>
      <c r="B145" s="249">
        <v>182</v>
      </c>
      <c r="C145" s="168" t="s">
        <v>206</v>
      </c>
      <c r="D145" s="96"/>
      <c r="E145" s="302">
        <v>14</v>
      </c>
      <c r="F145" s="302">
        <v>14</v>
      </c>
      <c r="G145" s="302">
        <f t="shared" si="13"/>
        <v>14</v>
      </c>
      <c r="H145" s="493"/>
      <c r="I145" s="537"/>
      <c r="J145" s="52"/>
      <c r="K145" s="533"/>
      <c r="L145" s="535"/>
      <c r="M145" s="329" t="s">
        <v>411</v>
      </c>
      <c r="N145" s="20"/>
    </row>
    <row r="146" spans="1:15" s="143" customFormat="1" ht="22.5" customHeight="1" x14ac:dyDescent="0.2">
      <c r="A146" s="212">
        <v>5</v>
      </c>
      <c r="B146" s="249">
        <v>183</v>
      </c>
      <c r="C146" s="168" t="s">
        <v>207</v>
      </c>
      <c r="D146" s="171"/>
      <c r="E146" s="302">
        <v>16</v>
      </c>
      <c r="F146" s="302">
        <v>16</v>
      </c>
      <c r="G146" s="302">
        <f t="shared" si="13"/>
        <v>16</v>
      </c>
      <c r="H146" s="493"/>
      <c r="I146" s="537"/>
      <c r="J146" s="52"/>
      <c r="K146" s="533"/>
      <c r="L146" s="535"/>
      <c r="M146" s="329" t="s">
        <v>446</v>
      </c>
      <c r="N146" s="144"/>
    </row>
    <row r="147" spans="1:15" s="143" customFormat="1" ht="22.5" customHeight="1" x14ac:dyDescent="0.2">
      <c r="A147" s="212">
        <v>6</v>
      </c>
      <c r="B147" s="249">
        <v>180</v>
      </c>
      <c r="C147" s="168" t="s">
        <v>208</v>
      </c>
      <c r="D147" s="96"/>
      <c r="E147" s="302">
        <v>35</v>
      </c>
      <c r="F147" s="302">
        <v>35</v>
      </c>
      <c r="G147" s="302">
        <f t="shared" si="13"/>
        <v>35</v>
      </c>
      <c r="H147" s="493"/>
      <c r="I147" s="537"/>
      <c r="J147" s="52"/>
      <c r="K147" s="533"/>
      <c r="L147" s="535"/>
      <c r="M147" s="329" t="s">
        <v>430</v>
      </c>
      <c r="N147" s="20"/>
    </row>
    <row r="148" spans="1:15" s="143" customFormat="1" ht="23.25" customHeight="1" x14ac:dyDescent="0.2">
      <c r="A148" s="212">
        <v>7</v>
      </c>
      <c r="B148" s="249">
        <v>181</v>
      </c>
      <c r="C148" s="168" t="s">
        <v>209</v>
      </c>
      <c r="D148" s="96"/>
      <c r="E148" s="302">
        <v>15</v>
      </c>
      <c r="F148" s="302">
        <v>15</v>
      </c>
      <c r="G148" s="302">
        <f t="shared" si="13"/>
        <v>15</v>
      </c>
      <c r="H148" s="493"/>
      <c r="I148" s="537"/>
      <c r="J148" s="52"/>
      <c r="K148" s="533"/>
      <c r="L148" s="535"/>
      <c r="M148" s="329">
        <v>11346</v>
      </c>
      <c r="N148" s="20"/>
    </row>
    <row r="149" spans="1:15" s="143" customFormat="1" ht="25.5" customHeight="1" thickBot="1" x14ac:dyDescent="0.25">
      <c r="A149" s="213">
        <v>8</v>
      </c>
      <c r="B149" s="251">
        <v>94</v>
      </c>
      <c r="C149" s="202" t="s">
        <v>210</v>
      </c>
      <c r="D149" s="203"/>
      <c r="E149" s="311">
        <v>21</v>
      </c>
      <c r="F149" s="311">
        <v>21</v>
      </c>
      <c r="G149" s="311">
        <f t="shared" si="13"/>
        <v>21</v>
      </c>
      <c r="H149" s="498"/>
      <c r="I149" s="538"/>
      <c r="J149" s="204"/>
      <c r="K149" s="534"/>
      <c r="L149" s="536"/>
      <c r="M149" s="329">
        <v>3567</v>
      </c>
      <c r="N149" s="20"/>
    </row>
    <row r="150" spans="1:15" s="143" customFormat="1" ht="20.25" x14ac:dyDescent="0.15">
      <c r="A150" s="260"/>
      <c r="B150" s="261" t="s">
        <v>160</v>
      </c>
      <c r="C150" s="179" t="s">
        <v>190</v>
      </c>
      <c r="D150" s="75"/>
      <c r="E150" s="125"/>
      <c r="F150" s="125"/>
      <c r="G150" s="125"/>
      <c r="H150" s="125"/>
      <c r="I150" s="524">
        <f>SUM(E151:E158)</f>
        <v>66</v>
      </c>
      <c r="J150" s="214"/>
      <c r="K150" s="214"/>
      <c r="L150" s="322"/>
      <c r="M150" s="329"/>
      <c r="N150" s="20"/>
    </row>
    <row r="151" spans="1:15" s="143" customFormat="1" ht="20.25" x14ac:dyDescent="0.2">
      <c r="A151" s="212">
        <v>1</v>
      </c>
      <c r="B151" s="187">
        <v>199</v>
      </c>
      <c r="C151" s="161" t="s">
        <v>182</v>
      </c>
      <c r="D151" s="75"/>
      <c r="E151" s="302">
        <v>0</v>
      </c>
      <c r="F151" s="302">
        <v>0</v>
      </c>
      <c r="G151" s="302"/>
      <c r="H151" s="302"/>
      <c r="I151" s="525"/>
      <c r="J151" s="52"/>
      <c r="K151" s="52"/>
      <c r="L151" s="323"/>
      <c r="M151" s="329" t="s">
        <v>418</v>
      </c>
      <c r="N151" s="20"/>
      <c r="O151" s="178"/>
    </row>
    <row r="152" spans="1:15" s="143" customFormat="1" ht="20.25" x14ac:dyDescent="0.2">
      <c r="A152" s="212">
        <v>2</v>
      </c>
      <c r="B152" s="187">
        <v>169</v>
      </c>
      <c r="C152" s="161" t="s">
        <v>183</v>
      </c>
      <c r="D152" s="75"/>
      <c r="E152" s="302">
        <v>0</v>
      </c>
      <c r="F152" s="302">
        <v>0</v>
      </c>
      <c r="G152" s="302"/>
      <c r="H152" s="302"/>
      <c r="I152" s="525"/>
      <c r="J152" s="52"/>
      <c r="K152" s="52"/>
      <c r="L152" s="323"/>
      <c r="M152" s="329" t="s">
        <v>418</v>
      </c>
      <c r="N152" s="20"/>
      <c r="O152" s="178"/>
    </row>
    <row r="153" spans="1:15" s="143" customFormat="1" ht="20.25" x14ac:dyDescent="0.2">
      <c r="A153" s="212">
        <v>3</v>
      </c>
      <c r="B153" s="187">
        <v>141</v>
      </c>
      <c r="C153" s="161" t="s">
        <v>184</v>
      </c>
      <c r="D153" s="75"/>
      <c r="E153" s="302">
        <v>16</v>
      </c>
      <c r="F153" s="302">
        <v>16</v>
      </c>
      <c r="G153" s="302"/>
      <c r="H153" s="302"/>
      <c r="I153" s="525"/>
      <c r="J153" s="52"/>
      <c r="K153" s="52"/>
      <c r="L153" s="323"/>
      <c r="M153" s="329" t="s">
        <v>441</v>
      </c>
      <c r="N153" s="20"/>
      <c r="O153" s="178"/>
    </row>
    <row r="154" spans="1:15" s="143" customFormat="1" ht="20.25" x14ac:dyDescent="0.2">
      <c r="A154" s="212">
        <v>4</v>
      </c>
      <c r="B154" s="187">
        <v>147</v>
      </c>
      <c r="C154" s="161" t="s">
        <v>185</v>
      </c>
      <c r="D154" s="75"/>
      <c r="E154" s="302">
        <v>6</v>
      </c>
      <c r="F154" s="302">
        <v>6</v>
      </c>
      <c r="G154" s="302"/>
      <c r="H154" s="302"/>
      <c r="I154" s="525"/>
      <c r="J154" s="52"/>
      <c r="K154" s="52"/>
      <c r="L154" s="323"/>
      <c r="M154" s="329" t="s">
        <v>415</v>
      </c>
      <c r="N154" s="20"/>
      <c r="O154" s="178"/>
    </row>
    <row r="155" spans="1:15" s="143" customFormat="1" ht="20.25" x14ac:dyDescent="0.2">
      <c r="A155" s="212">
        <v>5</v>
      </c>
      <c r="B155" s="187">
        <v>142</v>
      </c>
      <c r="C155" s="161" t="s">
        <v>186</v>
      </c>
      <c r="D155" s="75"/>
      <c r="E155" s="302">
        <v>14</v>
      </c>
      <c r="F155" s="302">
        <v>14</v>
      </c>
      <c r="G155" s="302"/>
      <c r="H155" s="302"/>
      <c r="I155" s="525"/>
      <c r="J155" s="52"/>
      <c r="K155" s="52"/>
      <c r="L155" s="323"/>
      <c r="M155" s="329" t="s">
        <v>428</v>
      </c>
      <c r="N155" s="20"/>
      <c r="O155" s="178"/>
    </row>
    <row r="156" spans="1:15" s="143" customFormat="1" ht="20.25" x14ac:dyDescent="0.2">
      <c r="A156" s="212">
        <v>6</v>
      </c>
      <c r="B156" s="187">
        <v>149</v>
      </c>
      <c r="C156" s="161" t="s">
        <v>187</v>
      </c>
      <c r="D156" s="75"/>
      <c r="E156" s="302">
        <v>4</v>
      </c>
      <c r="F156" s="302">
        <v>4</v>
      </c>
      <c r="G156" s="302"/>
      <c r="H156" s="302"/>
      <c r="I156" s="525"/>
      <c r="J156" s="52"/>
      <c r="K156" s="52"/>
      <c r="L156" s="323"/>
      <c r="M156" s="329" t="s">
        <v>408</v>
      </c>
      <c r="N156" s="20"/>
      <c r="O156" s="178"/>
    </row>
    <row r="157" spans="1:15" s="143" customFormat="1" ht="20.25" x14ac:dyDescent="0.2">
      <c r="A157" s="212">
        <v>7</v>
      </c>
      <c r="B157" s="187">
        <v>130</v>
      </c>
      <c r="C157" s="161" t="s">
        <v>188</v>
      </c>
      <c r="D157" s="75"/>
      <c r="E157" s="302">
        <v>23</v>
      </c>
      <c r="F157" s="302">
        <v>23</v>
      </c>
      <c r="G157" s="302"/>
      <c r="H157" s="302"/>
      <c r="I157" s="525"/>
      <c r="J157" s="52"/>
      <c r="K157" s="52"/>
      <c r="L157" s="323"/>
      <c r="M157" s="329">
        <v>33467</v>
      </c>
      <c r="N157" s="20"/>
      <c r="O157" s="178"/>
    </row>
    <row r="158" spans="1:15" s="143" customFormat="1" ht="21" thickBot="1" x14ac:dyDescent="0.25">
      <c r="A158" s="241">
        <v>8</v>
      </c>
      <c r="B158" s="255">
        <v>148</v>
      </c>
      <c r="C158" s="262" t="s">
        <v>189</v>
      </c>
      <c r="D158" s="75"/>
      <c r="E158" s="303">
        <v>3</v>
      </c>
      <c r="F158" s="303">
        <v>3</v>
      </c>
      <c r="G158" s="303"/>
      <c r="H158" s="303"/>
      <c r="I158" s="526"/>
      <c r="J158" s="227"/>
      <c r="K158" s="227"/>
      <c r="L158" s="324"/>
      <c r="M158" s="329" t="s">
        <v>450</v>
      </c>
      <c r="N158" s="20"/>
      <c r="O158" s="178"/>
    </row>
    <row r="159" spans="1:15" s="143" customFormat="1" x14ac:dyDescent="0.2">
      <c r="A159" s="263"/>
      <c r="B159" s="248" t="s">
        <v>161</v>
      </c>
      <c r="C159" s="215" t="s">
        <v>104</v>
      </c>
      <c r="D159" s="264"/>
      <c r="E159" s="209"/>
      <c r="F159" s="209"/>
      <c r="G159" s="209"/>
      <c r="H159" s="209"/>
      <c r="I159" s="265"/>
      <c r="J159" s="210"/>
      <c r="K159" s="266"/>
      <c r="L159" s="320"/>
      <c r="M159" s="329"/>
      <c r="N159" s="20"/>
    </row>
    <row r="160" spans="1:15" s="143" customFormat="1" x14ac:dyDescent="0.2">
      <c r="A160" s="212">
        <v>1</v>
      </c>
      <c r="B160" s="187">
        <v>451</v>
      </c>
      <c r="C160" s="108" t="s">
        <v>127</v>
      </c>
      <c r="D160" s="96"/>
      <c r="E160" s="302">
        <v>24</v>
      </c>
      <c r="F160" s="302">
        <v>24</v>
      </c>
      <c r="G160" s="302">
        <f>E160</f>
        <v>24</v>
      </c>
      <c r="H160" s="493"/>
      <c r="I160" s="537">
        <v>193</v>
      </c>
      <c r="J160" s="52"/>
      <c r="K160" s="533">
        <v>5.185185185185185E-3</v>
      </c>
      <c r="L160" s="535"/>
      <c r="M160" s="329" t="s">
        <v>484</v>
      </c>
      <c r="N160" s="20"/>
    </row>
    <row r="161" spans="1:15" s="143" customFormat="1" x14ac:dyDescent="0.2">
      <c r="A161" s="212">
        <v>2</v>
      </c>
      <c r="B161" s="187">
        <v>455</v>
      </c>
      <c r="C161" s="108" t="s">
        <v>105</v>
      </c>
      <c r="D161" s="96"/>
      <c r="E161" s="302">
        <v>31</v>
      </c>
      <c r="F161" s="302">
        <v>31</v>
      </c>
      <c r="G161" s="302">
        <f t="shared" ref="G161:G167" si="14">E161</f>
        <v>31</v>
      </c>
      <c r="H161" s="493"/>
      <c r="I161" s="537"/>
      <c r="J161" s="52"/>
      <c r="K161" s="533"/>
      <c r="L161" s="535"/>
      <c r="M161" s="329">
        <v>26788</v>
      </c>
      <c r="N161" s="20"/>
    </row>
    <row r="162" spans="1:15" s="143" customFormat="1" x14ac:dyDescent="0.2">
      <c r="A162" s="212">
        <v>3</v>
      </c>
      <c r="B162" s="187">
        <v>465</v>
      </c>
      <c r="C162" s="108" t="s">
        <v>128</v>
      </c>
      <c r="D162" s="96"/>
      <c r="E162" s="302">
        <v>17</v>
      </c>
      <c r="F162" s="302">
        <v>17</v>
      </c>
      <c r="G162" s="302">
        <f t="shared" si="14"/>
        <v>17</v>
      </c>
      <c r="H162" s="493"/>
      <c r="I162" s="537"/>
      <c r="J162" s="52"/>
      <c r="K162" s="533"/>
      <c r="L162" s="535"/>
      <c r="M162" s="329" t="s">
        <v>491</v>
      </c>
      <c r="N162" s="20"/>
    </row>
    <row r="163" spans="1:15" s="143" customFormat="1" x14ac:dyDescent="0.2">
      <c r="A163" s="212">
        <v>4</v>
      </c>
      <c r="B163" s="187">
        <v>463</v>
      </c>
      <c r="C163" s="108" t="s">
        <v>106</v>
      </c>
      <c r="D163" s="96"/>
      <c r="E163" s="302">
        <v>26</v>
      </c>
      <c r="F163" s="302">
        <v>26</v>
      </c>
      <c r="G163" s="302">
        <f t="shared" si="14"/>
        <v>26</v>
      </c>
      <c r="H163" s="493"/>
      <c r="I163" s="537"/>
      <c r="J163" s="52"/>
      <c r="K163" s="533"/>
      <c r="L163" s="535"/>
      <c r="M163" s="329">
        <v>34577</v>
      </c>
      <c r="N163" s="20"/>
    </row>
    <row r="164" spans="1:15" s="143" customFormat="1" x14ac:dyDescent="0.2">
      <c r="A164" s="212">
        <v>5</v>
      </c>
      <c r="B164" s="187">
        <v>459</v>
      </c>
      <c r="C164" s="108" t="s">
        <v>251</v>
      </c>
      <c r="D164" s="96"/>
      <c r="E164" s="302">
        <v>21</v>
      </c>
      <c r="F164" s="302">
        <v>21</v>
      </c>
      <c r="G164" s="302">
        <f t="shared" si="14"/>
        <v>21</v>
      </c>
      <c r="H164" s="493"/>
      <c r="I164" s="537"/>
      <c r="J164" s="52"/>
      <c r="K164" s="533"/>
      <c r="L164" s="535"/>
      <c r="M164" s="329">
        <v>3378</v>
      </c>
      <c r="N164" s="20"/>
    </row>
    <row r="165" spans="1:15" s="143" customFormat="1" x14ac:dyDescent="0.2">
      <c r="A165" s="212">
        <v>6</v>
      </c>
      <c r="B165" s="187">
        <v>393</v>
      </c>
      <c r="C165" s="108" t="s">
        <v>252</v>
      </c>
      <c r="D165" s="96"/>
      <c r="E165" s="302">
        <v>38</v>
      </c>
      <c r="F165" s="302">
        <v>38</v>
      </c>
      <c r="G165" s="302">
        <f t="shared" si="14"/>
        <v>38</v>
      </c>
      <c r="H165" s="493"/>
      <c r="I165" s="537"/>
      <c r="J165" s="52"/>
      <c r="K165" s="533"/>
      <c r="L165" s="535"/>
      <c r="M165" s="329">
        <v>777710</v>
      </c>
      <c r="N165" s="20"/>
    </row>
    <row r="166" spans="1:15" s="143" customFormat="1" x14ac:dyDescent="0.2">
      <c r="A166" s="212">
        <v>7</v>
      </c>
      <c r="B166" s="187">
        <v>385</v>
      </c>
      <c r="C166" s="108" t="s">
        <v>129</v>
      </c>
      <c r="D166" s="96"/>
      <c r="E166" s="302">
        <v>27</v>
      </c>
      <c r="F166" s="302">
        <v>27</v>
      </c>
      <c r="G166" s="302">
        <f t="shared" si="14"/>
        <v>27</v>
      </c>
      <c r="H166" s="493"/>
      <c r="I166" s="537"/>
      <c r="J166" s="52"/>
      <c r="K166" s="533"/>
      <c r="L166" s="535"/>
      <c r="M166" s="329">
        <v>34677</v>
      </c>
      <c r="N166" s="20"/>
    </row>
    <row r="167" spans="1:15" s="143" customFormat="1" ht="18.75" thickBot="1" x14ac:dyDescent="0.25">
      <c r="A167" s="213">
        <v>8</v>
      </c>
      <c r="B167" s="253">
        <v>354</v>
      </c>
      <c r="C167" s="267" t="s">
        <v>107</v>
      </c>
      <c r="D167" s="203"/>
      <c r="E167" s="311">
        <v>26</v>
      </c>
      <c r="F167" s="311">
        <v>26</v>
      </c>
      <c r="G167" s="311">
        <f t="shared" si="14"/>
        <v>26</v>
      </c>
      <c r="H167" s="498"/>
      <c r="I167" s="538"/>
      <c r="J167" s="204"/>
      <c r="K167" s="534"/>
      <c r="L167" s="536"/>
      <c r="M167" s="329">
        <v>44477</v>
      </c>
      <c r="N167" s="20"/>
    </row>
    <row r="168" spans="1:15" s="143" customFormat="1" ht="20.25" x14ac:dyDescent="0.2">
      <c r="A168" s="105"/>
      <c r="B168" s="254" t="s">
        <v>162</v>
      </c>
      <c r="C168" s="147" t="s">
        <v>108</v>
      </c>
      <c r="D168" s="75"/>
      <c r="E168" s="43"/>
      <c r="F168" s="43"/>
      <c r="G168" s="43"/>
      <c r="H168" s="43"/>
      <c r="I168" s="43"/>
      <c r="J168" s="83"/>
      <c r="K168" s="83"/>
      <c r="L168" s="84"/>
      <c r="M168" s="329"/>
      <c r="N168" s="20"/>
      <c r="O168" s="160"/>
    </row>
    <row r="169" spans="1:15" s="143" customFormat="1" x14ac:dyDescent="0.2">
      <c r="A169" s="212">
        <v>1</v>
      </c>
      <c r="B169" s="249">
        <v>163</v>
      </c>
      <c r="C169" s="162" t="s">
        <v>211</v>
      </c>
      <c r="D169" s="180"/>
      <c r="E169" s="302">
        <v>8</v>
      </c>
      <c r="F169" s="302">
        <v>8</v>
      </c>
      <c r="G169" s="302">
        <f>E169</f>
        <v>8</v>
      </c>
      <c r="H169" s="493"/>
      <c r="I169" s="537">
        <v>35</v>
      </c>
      <c r="J169" s="52"/>
      <c r="K169" s="533">
        <v>3.5879629629629629E-3</v>
      </c>
      <c r="L169" s="535"/>
      <c r="M169" s="329" t="s">
        <v>471</v>
      </c>
      <c r="N169" s="20"/>
      <c r="O169" s="160"/>
    </row>
    <row r="170" spans="1:15" s="143" customFormat="1" x14ac:dyDescent="0.15">
      <c r="A170" s="212">
        <v>2</v>
      </c>
      <c r="B170" s="249">
        <v>172</v>
      </c>
      <c r="C170" s="106" t="s">
        <v>347</v>
      </c>
      <c r="D170" s="180"/>
      <c r="E170" s="302">
        <v>5</v>
      </c>
      <c r="F170" s="302">
        <v>5</v>
      </c>
      <c r="G170" s="302">
        <f t="shared" ref="G170:G176" si="15">E170</f>
        <v>5</v>
      </c>
      <c r="H170" s="493"/>
      <c r="I170" s="537"/>
      <c r="J170" s="52"/>
      <c r="K170" s="533"/>
      <c r="L170" s="535"/>
      <c r="M170" s="329" t="s">
        <v>410</v>
      </c>
      <c r="N170" s="20"/>
      <c r="O170" s="160"/>
    </row>
    <row r="171" spans="1:15" s="143" customFormat="1" x14ac:dyDescent="0.2">
      <c r="A171" s="212">
        <v>3</v>
      </c>
      <c r="B171" s="249">
        <v>138</v>
      </c>
      <c r="C171" s="162" t="s">
        <v>212</v>
      </c>
      <c r="D171" s="180"/>
      <c r="E171" s="302">
        <v>0</v>
      </c>
      <c r="F171" s="302">
        <v>0</v>
      </c>
      <c r="G171" s="302">
        <f t="shared" si="15"/>
        <v>0</v>
      </c>
      <c r="H171" s="493"/>
      <c r="I171" s="537"/>
      <c r="J171" s="52"/>
      <c r="K171" s="533"/>
      <c r="L171" s="535"/>
      <c r="M171" s="329" t="s">
        <v>418</v>
      </c>
      <c r="N171" s="20"/>
      <c r="O171" s="160"/>
    </row>
    <row r="172" spans="1:15" s="143" customFormat="1" x14ac:dyDescent="0.2">
      <c r="A172" s="212">
        <v>4</v>
      </c>
      <c r="B172" s="249">
        <v>134</v>
      </c>
      <c r="C172" s="162" t="s">
        <v>213</v>
      </c>
      <c r="D172" s="180"/>
      <c r="E172" s="302">
        <v>0</v>
      </c>
      <c r="F172" s="302">
        <v>0</v>
      </c>
      <c r="G172" s="302">
        <f t="shared" si="15"/>
        <v>0</v>
      </c>
      <c r="H172" s="493"/>
      <c r="I172" s="537"/>
      <c r="J172" s="52"/>
      <c r="K172" s="533"/>
      <c r="L172" s="535"/>
      <c r="M172" s="329" t="s">
        <v>418</v>
      </c>
      <c r="N172" s="144"/>
      <c r="O172" s="160"/>
    </row>
    <row r="173" spans="1:15" s="143" customFormat="1" x14ac:dyDescent="0.2">
      <c r="A173" s="212">
        <v>5</v>
      </c>
      <c r="B173" s="249">
        <v>135</v>
      </c>
      <c r="C173" s="162" t="s">
        <v>214</v>
      </c>
      <c r="D173" s="180"/>
      <c r="E173" s="302">
        <v>13</v>
      </c>
      <c r="F173" s="302">
        <v>13</v>
      </c>
      <c r="G173" s="302">
        <f t="shared" si="15"/>
        <v>13</v>
      </c>
      <c r="H173" s="493"/>
      <c r="I173" s="537"/>
      <c r="J173" s="52"/>
      <c r="K173" s="533"/>
      <c r="L173" s="535"/>
      <c r="M173" s="329" t="s">
        <v>463</v>
      </c>
      <c r="N173" s="144"/>
      <c r="O173" s="160"/>
    </row>
    <row r="174" spans="1:15" s="143" customFormat="1" x14ac:dyDescent="0.2">
      <c r="A174" s="212">
        <v>6</v>
      </c>
      <c r="B174" s="249">
        <v>179</v>
      </c>
      <c r="C174" s="162" t="s">
        <v>346</v>
      </c>
      <c r="D174" s="180"/>
      <c r="E174" s="302">
        <v>3</v>
      </c>
      <c r="F174" s="302">
        <v>3</v>
      </c>
      <c r="G174" s="302">
        <f t="shared" si="15"/>
        <v>3</v>
      </c>
      <c r="H174" s="493"/>
      <c r="I174" s="537"/>
      <c r="J174" s="52"/>
      <c r="K174" s="533"/>
      <c r="L174" s="535"/>
      <c r="M174" s="329" t="s">
        <v>450</v>
      </c>
      <c r="N174" s="20"/>
      <c r="O174" s="160"/>
    </row>
    <row r="175" spans="1:15" s="143" customFormat="1" x14ac:dyDescent="0.15">
      <c r="A175" s="212">
        <v>7</v>
      </c>
      <c r="B175" s="249">
        <v>178</v>
      </c>
      <c r="C175" s="106" t="s">
        <v>345</v>
      </c>
      <c r="D175" s="180"/>
      <c r="E175" s="302">
        <v>6</v>
      </c>
      <c r="F175" s="302">
        <v>6</v>
      </c>
      <c r="G175" s="302">
        <f t="shared" si="15"/>
        <v>6</v>
      </c>
      <c r="H175" s="493"/>
      <c r="I175" s="537"/>
      <c r="J175" s="52"/>
      <c r="K175" s="533"/>
      <c r="L175" s="535"/>
      <c r="M175" s="329" t="s">
        <v>442</v>
      </c>
      <c r="N175" s="20"/>
      <c r="O175" s="160"/>
    </row>
    <row r="176" spans="1:15" s="143" customFormat="1" ht="18.75" thickBot="1" x14ac:dyDescent="0.25">
      <c r="A176" s="241">
        <v>8</v>
      </c>
      <c r="B176" s="257">
        <v>176</v>
      </c>
      <c r="C176" s="258" t="s">
        <v>215</v>
      </c>
      <c r="D176" s="234"/>
      <c r="E176" s="303">
        <v>0</v>
      </c>
      <c r="F176" s="303">
        <v>0</v>
      </c>
      <c r="G176" s="303">
        <f t="shared" si="15"/>
        <v>0</v>
      </c>
      <c r="H176" s="494"/>
      <c r="I176" s="527"/>
      <c r="J176" s="227"/>
      <c r="K176" s="539"/>
      <c r="L176" s="530"/>
      <c r="M176" s="329" t="s">
        <v>418</v>
      </c>
      <c r="N176" s="20"/>
      <c r="O176" s="160"/>
    </row>
    <row r="177" spans="1:16" s="143" customFormat="1" x14ac:dyDescent="0.2">
      <c r="A177" s="263"/>
      <c r="B177" s="269" t="s">
        <v>163</v>
      </c>
      <c r="C177" s="270" t="s">
        <v>120</v>
      </c>
      <c r="D177" s="271"/>
      <c r="E177" s="272"/>
      <c r="F177" s="272"/>
      <c r="G177" s="272"/>
      <c r="H177" s="272"/>
      <c r="I177" s="273"/>
      <c r="J177" s="274"/>
      <c r="K177" s="275"/>
      <c r="L177" s="325"/>
      <c r="M177" s="329"/>
      <c r="N177" s="20"/>
    </row>
    <row r="178" spans="1:16" s="143" customFormat="1" x14ac:dyDescent="0.2">
      <c r="A178" s="212">
        <v>1</v>
      </c>
      <c r="B178" s="187">
        <v>403</v>
      </c>
      <c r="C178" s="188" t="s">
        <v>340</v>
      </c>
      <c r="D178" s="96"/>
      <c r="E178" s="302">
        <v>0</v>
      </c>
      <c r="F178" s="302">
        <v>0</v>
      </c>
      <c r="G178" s="302">
        <f>E178</f>
        <v>0</v>
      </c>
      <c r="H178" s="493"/>
      <c r="I178" s="537">
        <v>5</v>
      </c>
      <c r="J178" s="52"/>
      <c r="K178" s="301"/>
      <c r="L178" s="535"/>
      <c r="M178" s="329" t="s">
        <v>418</v>
      </c>
      <c r="N178" s="20"/>
    </row>
    <row r="179" spans="1:16" s="143" customFormat="1" x14ac:dyDescent="0.2">
      <c r="A179" s="212">
        <v>2</v>
      </c>
      <c r="B179" s="187">
        <v>418</v>
      </c>
      <c r="C179" s="189" t="s">
        <v>341</v>
      </c>
      <c r="D179" s="96"/>
      <c r="E179" s="302">
        <v>0</v>
      </c>
      <c r="F179" s="302">
        <v>0</v>
      </c>
      <c r="G179" s="302">
        <f t="shared" ref="G179:G185" si="16">E179</f>
        <v>0</v>
      </c>
      <c r="H179" s="493"/>
      <c r="I179" s="537"/>
      <c r="J179" s="52"/>
      <c r="K179" s="301"/>
      <c r="L179" s="535"/>
      <c r="M179" s="329" t="s">
        <v>418</v>
      </c>
      <c r="N179" s="20"/>
    </row>
    <row r="180" spans="1:16" s="143" customFormat="1" x14ac:dyDescent="0.15">
      <c r="A180" s="212">
        <v>3</v>
      </c>
      <c r="B180" s="187">
        <v>446</v>
      </c>
      <c r="C180" s="192" t="s">
        <v>393</v>
      </c>
      <c r="D180" s="96"/>
      <c r="E180" s="302">
        <v>0</v>
      </c>
      <c r="F180" s="302">
        <v>0</v>
      </c>
      <c r="G180" s="302">
        <f t="shared" si="16"/>
        <v>0</v>
      </c>
      <c r="H180" s="493"/>
      <c r="I180" s="537"/>
      <c r="J180" s="52"/>
      <c r="K180" s="301"/>
      <c r="L180" s="535"/>
      <c r="M180" s="329" t="s">
        <v>418</v>
      </c>
      <c r="N180" s="20"/>
    </row>
    <row r="181" spans="1:16" s="143" customFormat="1" x14ac:dyDescent="0.2">
      <c r="A181" s="212">
        <v>4</v>
      </c>
      <c r="B181" s="187">
        <v>440</v>
      </c>
      <c r="C181" s="189" t="s">
        <v>342</v>
      </c>
      <c r="D181" s="96"/>
      <c r="E181" s="302">
        <v>0</v>
      </c>
      <c r="F181" s="302">
        <v>0</v>
      </c>
      <c r="G181" s="302">
        <f t="shared" si="16"/>
        <v>0</v>
      </c>
      <c r="H181" s="493"/>
      <c r="I181" s="537"/>
      <c r="J181" s="52"/>
      <c r="K181" s="301"/>
      <c r="L181" s="535"/>
      <c r="M181" s="329" t="s">
        <v>418</v>
      </c>
      <c r="N181" s="144"/>
    </row>
    <row r="182" spans="1:16" s="143" customFormat="1" x14ac:dyDescent="0.2">
      <c r="A182" s="212">
        <v>5</v>
      </c>
      <c r="B182" s="187">
        <v>449</v>
      </c>
      <c r="C182" s="189" t="s">
        <v>343</v>
      </c>
      <c r="D182" s="96"/>
      <c r="E182" s="302">
        <v>0</v>
      </c>
      <c r="F182" s="302">
        <v>0</v>
      </c>
      <c r="G182" s="302">
        <f t="shared" si="16"/>
        <v>0</v>
      </c>
      <c r="H182" s="493"/>
      <c r="I182" s="537"/>
      <c r="J182" s="52"/>
      <c r="K182" s="301"/>
      <c r="L182" s="535"/>
      <c r="M182" s="329" t="s">
        <v>418</v>
      </c>
      <c r="N182" s="20"/>
    </row>
    <row r="183" spans="1:16" s="143" customFormat="1" x14ac:dyDescent="0.2">
      <c r="A183" s="212">
        <v>6</v>
      </c>
      <c r="B183" s="187">
        <v>494</v>
      </c>
      <c r="C183" s="189" t="s">
        <v>344</v>
      </c>
      <c r="D183" s="96"/>
      <c r="E183" s="302">
        <v>0</v>
      </c>
      <c r="F183" s="302">
        <v>0</v>
      </c>
      <c r="G183" s="302">
        <f t="shared" si="16"/>
        <v>0</v>
      </c>
      <c r="H183" s="493"/>
      <c r="I183" s="537"/>
      <c r="J183" s="52"/>
      <c r="K183" s="301"/>
      <c r="L183" s="535"/>
      <c r="M183" s="329" t="s">
        <v>418</v>
      </c>
      <c r="N183" s="20"/>
    </row>
    <row r="184" spans="1:16" s="143" customFormat="1" x14ac:dyDescent="0.15">
      <c r="A184" s="212">
        <v>7</v>
      </c>
      <c r="B184" s="187">
        <v>495</v>
      </c>
      <c r="C184" s="106" t="s">
        <v>394</v>
      </c>
      <c r="D184" s="96"/>
      <c r="E184" s="302">
        <v>5</v>
      </c>
      <c r="F184" s="302">
        <v>5</v>
      </c>
      <c r="G184" s="302">
        <f t="shared" si="16"/>
        <v>5</v>
      </c>
      <c r="H184" s="493"/>
      <c r="I184" s="537"/>
      <c r="J184" s="52"/>
      <c r="K184" s="301"/>
      <c r="L184" s="535"/>
      <c r="M184" s="329" t="s">
        <v>410</v>
      </c>
      <c r="N184" s="20"/>
    </row>
    <row r="185" spans="1:16" s="143" customFormat="1" ht="18.75" thickBot="1" x14ac:dyDescent="0.2">
      <c r="A185" s="213">
        <v>8</v>
      </c>
      <c r="B185" s="253"/>
      <c r="C185" s="276"/>
      <c r="D185" s="203"/>
      <c r="E185" s="311"/>
      <c r="F185" s="311"/>
      <c r="G185" s="311">
        <f t="shared" si="16"/>
        <v>0</v>
      </c>
      <c r="H185" s="498"/>
      <c r="I185" s="538"/>
      <c r="J185" s="204"/>
      <c r="K185" s="310"/>
      <c r="L185" s="536"/>
      <c r="M185" s="329"/>
      <c r="N185" s="306"/>
    </row>
    <row r="186" spans="1:16" s="143" customFormat="1" ht="20.25" x14ac:dyDescent="0.15">
      <c r="A186" s="105"/>
      <c r="B186" s="254" t="s">
        <v>164</v>
      </c>
      <c r="C186" s="268" t="s">
        <v>109</v>
      </c>
      <c r="D186" s="75"/>
      <c r="E186" s="43"/>
      <c r="F186" s="43"/>
      <c r="G186" s="43"/>
      <c r="H186" s="43"/>
      <c r="I186" s="43"/>
      <c r="J186" s="83"/>
      <c r="K186" s="83"/>
      <c r="L186" s="84"/>
      <c r="M186" s="329"/>
      <c r="N186" s="20"/>
    </row>
    <row r="187" spans="1:16" s="143" customFormat="1" x14ac:dyDescent="0.15">
      <c r="A187" s="212">
        <v>1</v>
      </c>
      <c r="B187" s="249">
        <v>111</v>
      </c>
      <c r="C187" s="185" t="s">
        <v>262</v>
      </c>
      <c r="D187" s="180"/>
      <c r="E187" s="484" t="s">
        <v>506</v>
      </c>
      <c r="F187" s="485"/>
      <c r="G187" s="302" t="str">
        <f>E187</f>
        <v>неявка</v>
      </c>
      <c r="H187" s="493"/>
      <c r="I187" s="537"/>
      <c r="J187" s="52"/>
      <c r="K187" s="533">
        <v>5.3009259259259251E-3</v>
      </c>
      <c r="L187" s="535"/>
      <c r="M187" s="329"/>
      <c r="N187" s="20"/>
      <c r="P187" s="143" t="s">
        <v>318</v>
      </c>
    </row>
    <row r="188" spans="1:16" s="143" customFormat="1" x14ac:dyDescent="0.15">
      <c r="A188" s="212">
        <v>2</v>
      </c>
      <c r="B188" s="249">
        <v>76</v>
      </c>
      <c r="C188" s="185" t="s">
        <v>263</v>
      </c>
      <c r="D188" s="180"/>
      <c r="E188" s="484" t="s">
        <v>506</v>
      </c>
      <c r="F188" s="485"/>
      <c r="G188" s="302" t="str">
        <f t="shared" ref="G188:G194" si="17">E188</f>
        <v>неявка</v>
      </c>
      <c r="H188" s="493"/>
      <c r="I188" s="537"/>
      <c r="J188" s="52"/>
      <c r="K188" s="533"/>
      <c r="L188" s="535"/>
      <c r="M188" s="329"/>
      <c r="N188" s="20"/>
      <c r="P188" s="143" t="s">
        <v>507</v>
      </c>
    </row>
    <row r="189" spans="1:16" s="143" customFormat="1" x14ac:dyDescent="0.15">
      <c r="A189" s="212">
        <v>3</v>
      </c>
      <c r="B189" s="249">
        <v>190</v>
      </c>
      <c r="C189" s="185" t="s">
        <v>264</v>
      </c>
      <c r="D189" s="180"/>
      <c r="E189" s="484" t="s">
        <v>506</v>
      </c>
      <c r="F189" s="485"/>
      <c r="G189" s="302" t="str">
        <f t="shared" si="17"/>
        <v>неявка</v>
      </c>
      <c r="H189" s="493"/>
      <c r="I189" s="537"/>
      <c r="J189" s="52"/>
      <c r="K189" s="533"/>
      <c r="L189" s="535"/>
      <c r="M189" s="329"/>
      <c r="N189" s="20"/>
    </row>
    <row r="190" spans="1:16" s="143" customFormat="1" x14ac:dyDescent="0.15">
      <c r="A190" s="212">
        <v>4</v>
      </c>
      <c r="B190" s="249">
        <v>164</v>
      </c>
      <c r="C190" s="185" t="s">
        <v>265</v>
      </c>
      <c r="D190" s="180"/>
      <c r="E190" s="484" t="s">
        <v>506</v>
      </c>
      <c r="F190" s="485"/>
      <c r="G190" s="302" t="str">
        <f t="shared" si="17"/>
        <v>неявка</v>
      </c>
      <c r="H190" s="493"/>
      <c r="I190" s="537"/>
      <c r="J190" s="52"/>
      <c r="K190" s="533"/>
      <c r="L190" s="535"/>
      <c r="M190" s="329"/>
      <c r="N190" s="20"/>
    </row>
    <row r="191" spans="1:16" s="143" customFormat="1" x14ac:dyDescent="0.15">
      <c r="A191" s="212">
        <v>5</v>
      </c>
      <c r="B191" s="249">
        <v>117</v>
      </c>
      <c r="C191" s="185" t="s">
        <v>266</v>
      </c>
      <c r="D191" s="180"/>
      <c r="E191" s="484" t="s">
        <v>506</v>
      </c>
      <c r="F191" s="485"/>
      <c r="G191" s="302" t="str">
        <f t="shared" si="17"/>
        <v>неявка</v>
      </c>
      <c r="H191" s="493"/>
      <c r="I191" s="537"/>
      <c r="J191" s="52"/>
      <c r="K191" s="533"/>
      <c r="L191" s="535"/>
      <c r="M191" s="329"/>
      <c r="N191" s="144"/>
    </row>
    <row r="192" spans="1:16" s="143" customFormat="1" x14ac:dyDescent="0.15">
      <c r="A192" s="212">
        <v>6</v>
      </c>
      <c r="B192" s="249">
        <v>74</v>
      </c>
      <c r="C192" s="185" t="s">
        <v>267</v>
      </c>
      <c r="D192" s="180"/>
      <c r="E192" s="484" t="s">
        <v>506</v>
      </c>
      <c r="F192" s="485"/>
      <c r="G192" s="302" t="str">
        <f t="shared" si="17"/>
        <v>неявка</v>
      </c>
      <c r="H192" s="493"/>
      <c r="I192" s="537"/>
      <c r="J192" s="52"/>
      <c r="K192" s="533"/>
      <c r="L192" s="535"/>
      <c r="M192" s="329"/>
      <c r="N192" s="20"/>
    </row>
    <row r="193" spans="1:14" s="143" customFormat="1" x14ac:dyDescent="0.15">
      <c r="A193" s="212">
        <v>7</v>
      </c>
      <c r="B193" s="249">
        <v>75</v>
      </c>
      <c r="C193" s="185" t="s">
        <v>268</v>
      </c>
      <c r="D193" s="180"/>
      <c r="E193" s="484" t="s">
        <v>506</v>
      </c>
      <c r="F193" s="485"/>
      <c r="G193" s="302" t="str">
        <f t="shared" si="17"/>
        <v>неявка</v>
      </c>
      <c r="H193" s="493"/>
      <c r="I193" s="537"/>
      <c r="J193" s="52"/>
      <c r="K193" s="533"/>
      <c r="L193" s="535"/>
      <c r="M193" s="329"/>
      <c r="N193" s="20"/>
    </row>
    <row r="194" spans="1:14" s="143" customFormat="1" ht="18.75" thickBot="1" x14ac:dyDescent="0.2">
      <c r="A194" s="241">
        <v>8</v>
      </c>
      <c r="B194" s="257">
        <v>73</v>
      </c>
      <c r="C194" s="277" t="s">
        <v>374</v>
      </c>
      <c r="D194" s="234"/>
      <c r="E194" s="484" t="s">
        <v>506</v>
      </c>
      <c r="F194" s="485"/>
      <c r="G194" s="303" t="str">
        <f t="shared" si="17"/>
        <v>неявка</v>
      </c>
      <c r="H194" s="494"/>
      <c r="I194" s="527"/>
      <c r="J194" s="227"/>
      <c r="K194" s="539"/>
      <c r="L194" s="530"/>
      <c r="M194" s="329"/>
      <c r="N194" s="20"/>
    </row>
    <row r="195" spans="1:14" s="143" customFormat="1" x14ac:dyDescent="0.15">
      <c r="A195" s="263"/>
      <c r="B195" s="248" t="s">
        <v>165</v>
      </c>
      <c r="C195" s="278" t="s">
        <v>140</v>
      </c>
      <c r="D195" s="264"/>
      <c r="E195" s="209"/>
      <c r="F195" s="209"/>
      <c r="G195" s="209"/>
      <c r="H195" s="209"/>
      <c r="I195" s="265"/>
      <c r="J195" s="210"/>
      <c r="K195" s="266"/>
      <c r="L195" s="320"/>
      <c r="M195" s="329"/>
      <c r="N195" s="20"/>
    </row>
    <row r="196" spans="1:14" s="143" customFormat="1" x14ac:dyDescent="0.2">
      <c r="A196" s="212">
        <v>1</v>
      </c>
      <c r="B196" s="249">
        <v>496</v>
      </c>
      <c r="C196" s="167" t="s">
        <v>191</v>
      </c>
      <c r="D196" s="96"/>
      <c r="E196" s="302">
        <v>17</v>
      </c>
      <c r="F196" s="302">
        <v>17</v>
      </c>
      <c r="G196" s="302">
        <f>E196</f>
        <v>17</v>
      </c>
      <c r="H196" s="493"/>
      <c r="I196" s="537">
        <v>83</v>
      </c>
      <c r="J196" s="52"/>
      <c r="K196" s="533">
        <v>5.3009259259259251E-3</v>
      </c>
      <c r="L196" s="535"/>
      <c r="M196" s="329" t="s">
        <v>457</v>
      </c>
      <c r="N196" s="20"/>
    </row>
    <row r="197" spans="1:14" s="143" customFormat="1" x14ac:dyDescent="0.2">
      <c r="A197" s="212">
        <v>2</v>
      </c>
      <c r="B197" s="249">
        <v>493</v>
      </c>
      <c r="C197" s="167" t="s">
        <v>139</v>
      </c>
      <c r="D197" s="96"/>
      <c r="E197" s="302">
        <v>19</v>
      </c>
      <c r="F197" s="302">
        <v>19</v>
      </c>
      <c r="G197" s="302">
        <f t="shared" ref="G197:G203" si="18">E197</f>
        <v>19</v>
      </c>
      <c r="H197" s="493"/>
      <c r="I197" s="537"/>
      <c r="J197" s="52"/>
      <c r="K197" s="533"/>
      <c r="L197" s="535"/>
      <c r="M197" s="329" t="s">
        <v>421</v>
      </c>
      <c r="N197" s="20"/>
    </row>
    <row r="198" spans="1:14" s="143" customFormat="1" x14ac:dyDescent="0.2">
      <c r="A198" s="212">
        <v>3</v>
      </c>
      <c r="B198" s="249">
        <v>498</v>
      </c>
      <c r="C198" s="167" t="s">
        <v>138</v>
      </c>
      <c r="D198" s="96"/>
      <c r="E198" s="302">
        <v>3</v>
      </c>
      <c r="F198" s="302">
        <v>3</v>
      </c>
      <c r="G198" s="302">
        <f t="shared" si="18"/>
        <v>3</v>
      </c>
      <c r="H198" s="493"/>
      <c r="I198" s="537"/>
      <c r="J198" s="52"/>
      <c r="K198" s="533"/>
      <c r="L198" s="535"/>
      <c r="M198" s="329" t="s">
        <v>450</v>
      </c>
      <c r="N198" s="20"/>
    </row>
    <row r="199" spans="1:14" s="143" customFormat="1" x14ac:dyDescent="0.2">
      <c r="A199" s="212">
        <v>4</v>
      </c>
      <c r="B199" s="249">
        <v>489</v>
      </c>
      <c r="C199" s="167" t="s">
        <v>192</v>
      </c>
      <c r="D199" s="96"/>
      <c r="E199" s="302">
        <v>5</v>
      </c>
      <c r="F199" s="302">
        <v>5</v>
      </c>
      <c r="G199" s="302">
        <f t="shared" si="18"/>
        <v>5</v>
      </c>
      <c r="H199" s="493"/>
      <c r="I199" s="537"/>
      <c r="J199" s="52"/>
      <c r="K199" s="533"/>
      <c r="L199" s="535"/>
      <c r="M199" s="329" t="s">
        <v>410</v>
      </c>
      <c r="N199" s="20"/>
    </row>
    <row r="200" spans="1:14" s="143" customFormat="1" x14ac:dyDescent="0.2">
      <c r="A200" s="212">
        <v>5</v>
      </c>
      <c r="B200" s="249">
        <v>492</v>
      </c>
      <c r="C200" s="167" t="s">
        <v>193</v>
      </c>
      <c r="D200" s="96"/>
      <c r="E200" s="302">
        <v>12</v>
      </c>
      <c r="F200" s="302">
        <v>12</v>
      </c>
      <c r="G200" s="302">
        <f t="shared" si="18"/>
        <v>12</v>
      </c>
      <c r="H200" s="493"/>
      <c r="I200" s="537"/>
      <c r="J200" s="52"/>
      <c r="K200" s="533"/>
      <c r="L200" s="535"/>
      <c r="M200" s="329" t="s">
        <v>482</v>
      </c>
      <c r="N200" s="20"/>
    </row>
    <row r="201" spans="1:14" s="143" customFormat="1" x14ac:dyDescent="0.2">
      <c r="A201" s="212">
        <v>6</v>
      </c>
      <c r="B201" s="249">
        <v>491</v>
      </c>
      <c r="C201" s="167" t="s">
        <v>194</v>
      </c>
      <c r="D201" s="96"/>
      <c r="E201" s="302">
        <v>7</v>
      </c>
      <c r="F201" s="302">
        <v>7</v>
      </c>
      <c r="G201" s="302">
        <f t="shared" si="18"/>
        <v>7</v>
      </c>
      <c r="H201" s="493"/>
      <c r="I201" s="537"/>
      <c r="J201" s="52"/>
      <c r="K201" s="533"/>
      <c r="L201" s="535"/>
      <c r="M201" s="329" t="s">
        <v>468</v>
      </c>
      <c r="N201" s="20"/>
    </row>
    <row r="202" spans="1:14" s="143" customFormat="1" x14ac:dyDescent="0.2">
      <c r="A202" s="212">
        <v>7</v>
      </c>
      <c r="B202" s="249">
        <v>485</v>
      </c>
      <c r="C202" s="167" t="s">
        <v>137</v>
      </c>
      <c r="D202" s="96"/>
      <c r="E202" s="302">
        <v>14</v>
      </c>
      <c r="F202" s="302">
        <v>14</v>
      </c>
      <c r="G202" s="302">
        <f t="shared" si="18"/>
        <v>14</v>
      </c>
      <c r="H202" s="493"/>
      <c r="I202" s="537"/>
      <c r="J202" s="52"/>
      <c r="K202" s="533"/>
      <c r="L202" s="535"/>
      <c r="M202" s="329" t="s">
        <v>478</v>
      </c>
      <c r="N202" s="20"/>
    </row>
    <row r="203" spans="1:14" s="143" customFormat="1" ht="18.75" thickBot="1" x14ac:dyDescent="0.25">
      <c r="A203" s="213">
        <v>8</v>
      </c>
      <c r="B203" s="251">
        <v>484</v>
      </c>
      <c r="C203" s="279" t="s">
        <v>195</v>
      </c>
      <c r="D203" s="203"/>
      <c r="E203" s="311">
        <v>9</v>
      </c>
      <c r="F203" s="311">
        <v>9</v>
      </c>
      <c r="G203" s="311">
        <f t="shared" si="18"/>
        <v>9</v>
      </c>
      <c r="H203" s="498"/>
      <c r="I203" s="538"/>
      <c r="J203" s="204"/>
      <c r="K203" s="534"/>
      <c r="L203" s="536"/>
      <c r="M203" s="329" t="s">
        <v>475</v>
      </c>
      <c r="N203" s="20"/>
    </row>
    <row r="204" spans="1:14" x14ac:dyDescent="0.2">
      <c r="A204" s="149"/>
      <c r="B204" s="254" t="s">
        <v>174</v>
      </c>
      <c r="C204" s="181" t="s">
        <v>141</v>
      </c>
      <c r="D204" s="157"/>
      <c r="E204" s="43"/>
      <c r="F204" s="43"/>
      <c r="G204" s="43"/>
      <c r="H204" s="43"/>
      <c r="I204" s="103"/>
      <c r="J204" s="83"/>
      <c r="K204" s="141"/>
      <c r="L204" s="84"/>
      <c r="M204" s="45"/>
    </row>
    <row r="205" spans="1:14" x14ac:dyDescent="0.2">
      <c r="A205" s="212">
        <v>1</v>
      </c>
      <c r="B205" s="187">
        <v>125</v>
      </c>
      <c r="C205" s="162" t="s">
        <v>291</v>
      </c>
      <c r="D205" s="173"/>
      <c r="E205" s="302">
        <v>0</v>
      </c>
      <c r="F205" s="302">
        <v>0</v>
      </c>
      <c r="G205" s="302">
        <f>E205</f>
        <v>0</v>
      </c>
      <c r="H205" s="493"/>
      <c r="I205" s="537">
        <v>6</v>
      </c>
      <c r="J205" s="52"/>
      <c r="K205" s="533"/>
      <c r="L205" s="535"/>
      <c r="M205" s="45" t="s">
        <v>418</v>
      </c>
      <c r="N205" s="99">
        <f>SUM(E70:E77)</f>
        <v>242</v>
      </c>
    </row>
    <row r="206" spans="1:14" x14ac:dyDescent="0.2">
      <c r="A206" s="212">
        <v>2</v>
      </c>
      <c r="B206" s="187">
        <v>123</v>
      </c>
      <c r="C206" s="162" t="s">
        <v>292</v>
      </c>
      <c r="D206" s="173"/>
      <c r="E206" s="302">
        <v>1</v>
      </c>
      <c r="F206" s="302">
        <v>1</v>
      </c>
      <c r="G206" s="302">
        <f t="shared" ref="G206:G212" si="19">E206</f>
        <v>1</v>
      </c>
      <c r="H206" s="493"/>
      <c r="I206" s="537"/>
      <c r="J206" s="52"/>
      <c r="K206" s="533"/>
      <c r="L206" s="535"/>
      <c r="M206" s="45" t="s">
        <v>460</v>
      </c>
    </row>
    <row r="207" spans="1:14" x14ac:dyDescent="0.2">
      <c r="A207" s="212">
        <v>3</v>
      </c>
      <c r="B207" s="187">
        <v>124</v>
      </c>
      <c r="C207" s="162" t="s">
        <v>293</v>
      </c>
      <c r="D207" s="173"/>
      <c r="E207" s="302">
        <v>0</v>
      </c>
      <c r="F207" s="302">
        <v>0</v>
      </c>
      <c r="G207" s="302">
        <f t="shared" si="19"/>
        <v>0</v>
      </c>
      <c r="H207" s="493"/>
      <c r="I207" s="537"/>
      <c r="J207" s="52"/>
      <c r="K207" s="533"/>
      <c r="L207" s="535"/>
      <c r="M207" s="45" t="s">
        <v>418</v>
      </c>
    </row>
    <row r="208" spans="1:14" x14ac:dyDescent="0.2">
      <c r="A208" s="212">
        <v>4</v>
      </c>
      <c r="B208" s="187">
        <v>118</v>
      </c>
      <c r="C208" s="162" t="s">
        <v>294</v>
      </c>
      <c r="D208" s="173"/>
      <c r="E208" s="302">
        <v>0</v>
      </c>
      <c r="F208" s="302">
        <v>0</v>
      </c>
      <c r="G208" s="302">
        <f t="shared" si="19"/>
        <v>0</v>
      </c>
      <c r="H208" s="493"/>
      <c r="I208" s="537"/>
      <c r="J208" s="52"/>
      <c r="K208" s="533"/>
      <c r="L208" s="535"/>
      <c r="M208" s="45" t="s">
        <v>418</v>
      </c>
    </row>
    <row r="209" spans="1:17" x14ac:dyDescent="0.2">
      <c r="A209" s="212">
        <v>5</v>
      </c>
      <c r="B209" s="187">
        <v>122</v>
      </c>
      <c r="C209" s="162" t="s">
        <v>295</v>
      </c>
      <c r="D209" s="173"/>
      <c r="E209" s="302">
        <v>0</v>
      </c>
      <c r="F209" s="302">
        <v>0</v>
      </c>
      <c r="G209" s="302">
        <f t="shared" si="19"/>
        <v>0</v>
      </c>
      <c r="H209" s="493"/>
      <c r="I209" s="537"/>
      <c r="J209" s="52"/>
      <c r="K209" s="533"/>
      <c r="L209" s="535"/>
      <c r="M209" s="45" t="s">
        <v>418</v>
      </c>
    </row>
    <row r="210" spans="1:17" x14ac:dyDescent="0.2">
      <c r="A210" s="212">
        <v>6</v>
      </c>
      <c r="B210" s="187">
        <v>121</v>
      </c>
      <c r="C210" s="162" t="s">
        <v>296</v>
      </c>
      <c r="D210" s="173"/>
      <c r="E210" s="302">
        <v>5</v>
      </c>
      <c r="F210" s="302">
        <v>5</v>
      </c>
      <c r="G210" s="302">
        <f t="shared" si="19"/>
        <v>5</v>
      </c>
      <c r="H210" s="493"/>
      <c r="I210" s="537"/>
      <c r="J210" s="52"/>
      <c r="K210" s="533"/>
      <c r="L210" s="535"/>
      <c r="M210" s="45" t="s">
        <v>410</v>
      </c>
    </row>
    <row r="211" spans="1:17" x14ac:dyDescent="0.2">
      <c r="A211" s="212">
        <v>7</v>
      </c>
      <c r="B211" s="187">
        <v>120</v>
      </c>
      <c r="C211" s="162" t="s">
        <v>297</v>
      </c>
      <c r="D211" s="173"/>
      <c r="E211" s="302">
        <v>0</v>
      </c>
      <c r="F211" s="302">
        <v>0</v>
      </c>
      <c r="G211" s="302">
        <f t="shared" si="19"/>
        <v>0</v>
      </c>
      <c r="H211" s="493"/>
      <c r="I211" s="537"/>
      <c r="J211" s="52"/>
      <c r="K211" s="533"/>
      <c r="L211" s="535"/>
      <c r="M211" s="45" t="s">
        <v>418</v>
      </c>
    </row>
    <row r="212" spans="1:17" ht="18.75" thickBot="1" x14ac:dyDescent="0.2">
      <c r="A212" s="241">
        <v>8</v>
      </c>
      <c r="B212" s="255"/>
      <c r="C212" s="258"/>
      <c r="D212" s="280"/>
      <c r="E212" s="303"/>
      <c r="F212" s="303"/>
      <c r="G212" s="303">
        <f t="shared" si="19"/>
        <v>0</v>
      </c>
      <c r="H212" s="494"/>
      <c r="I212" s="527"/>
      <c r="J212" s="227"/>
      <c r="K212" s="539"/>
      <c r="L212" s="530"/>
      <c r="M212" s="328"/>
      <c r="N212" s="175"/>
    </row>
    <row r="213" spans="1:17" s="143" customFormat="1" ht="20.25" x14ac:dyDescent="0.2">
      <c r="A213" s="206"/>
      <c r="B213" s="248" t="s">
        <v>166</v>
      </c>
      <c r="C213" s="215" t="s">
        <v>110</v>
      </c>
      <c r="D213" s="208"/>
      <c r="E213" s="209"/>
      <c r="F213" s="209"/>
      <c r="G213" s="209"/>
      <c r="H213" s="209"/>
      <c r="I213" s="209"/>
      <c r="J213" s="210"/>
      <c r="K213" s="210"/>
      <c r="L213" s="320"/>
      <c r="M213" s="329"/>
      <c r="N213" s="20"/>
    </row>
    <row r="214" spans="1:17" s="143" customFormat="1" x14ac:dyDescent="0.2">
      <c r="A214" s="212">
        <v>1</v>
      </c>
      <c r="B214" s="249">
        <v>454</v>
      </c>
      <c r="C214" s="167" t="s">
        <v>216</v>
      </c>
      <c r="D214" s="97"/>
      <c r="E214" s="302">
        <v>13</v>
      </c>
      <c r="F214" s="302">
        <v>13</v>
      </c>
      <c r="G214" s="302">
        <f>E214</f>
        <v>13</v>
      </c>
      <c r="H214" s="493"/>
      <c r="I214" s="537">
        <v>130</v>
      </c>
      <c r="J214" s="52"/>
      <c r="K214" s="533">
        <v>3.9120370370370368E-3</v>
      </c>
      <c r="L214" s="535"/>
      <c r="M214" s="329" t="s">
        <v>488</v>
      </c>
      <c r="N214" s="20"/>
    </row>
    <row r="215" spans="1:17" s="143" customFormat="1" x14ac:dyDescent="0.2">
      <c r="A215" s="212">
        <v>2</v>
      </c>
      <c r="B215" s="249">
        <v>444</v>
      </c>
      <c r="C215" s="167" t="s">
        <v>111</v>
      </c>
      <c r="D215" s="97"/>
      <c r="E215" s="302">
        <v>21</v>
      </c>
      <c r="F215" s="302">
        <v>21</v>
      </c>
      <c r="G215" s="302">
        <f t="shared" ref="G215:G221" si="20">E215</f>
        <v>21</v>
      </c>
      <c r="H215" s="493"/>
      <c r="I215" s="537"/>
      <c r="J215" s="52"/>
      <c r="K215" s="533"/>
      <c r="L215" s="535"/>
      <c r="M215" s="329" t="s">
        <v>498</v>
      </c>
      <c r="N215" s="20"/>
    </row>
    <row r="216" spans="1:17" s="143" customFormat="1" x14ac:dyDescent="0.2">
      <c r="A216" s="212">
        <v>3</v>
      </c>
      <c r="B216" s="249">
        <v>488</v>
      </c>
      <c r="C216" s="167" t="s">
        <v>217</v>
      </c>
      <c r="D216" s="97"/>
      <c r="E216" s="302">
        <v>25</v>
      </c>
      <c r="F216" s="302">
        <v>25</v>
      </c>
      <c r="G216" s="302">
        <f t="shared" si="20"/>
        <v>25</v>
      </c>
      <c r="H216" s="493"/>
      <c r="I216" s="537"/>
      <c r="J216" s="52"/>
      <c r="K216" s="533"/>
      <c r="L216" s="535"/>
      <c r="M216" s="329">
        <v>15658</v>
      </c>
      <c r="N216" s="20"/>
    </row>
    <row r="217" spans="1:17" s="143" customFormat="1" x14ac:dyDescent="0.2">
      <c r="A217" s="212">
        <v>4</v>
      </c>
      <c r="B217" s="249">
        <v>487</v>
      </c>
      <c r="C217" s="167" t="s">
        <v>218</v>
      </c>
      <c r="D217" s="97"/>
      <c r="E217" s="302">
        <v>26</v>
      </c>
      <c r="F217" s="302">
        <v>26</v>
      </c>
      <c r="G217" s="302">
        <f t="shared" si="20"/>
        <v>26</v>
      </c>
      <c r="H217" s="493"/>
      <c r="I217" s="537"/>
      <c r="J217" s="52"/>
      <c r="K217" s="533"/>
      <c r="L217" s="535"/>
      <c r="M217" s="329">
        <v>524510</v>
      </c>
      <c r="N217" s="20"/>
    </row>
    <row r="218" spans="1:17" s="143" customFormat="1" x14ac:dyDescent="0.2">
      <c r="A218" s="212">
        <v>5</v>
      </c>
      <c r="B218" s="249">
        <v>431</v>
      </c>
      <c r="C218" s="167" t="s">
        <v>219</v>
      </c>
      <c r="D218" s="97"/>
      <c r="E218" s="302">
        <v>21</v>
      </c>
      <c r="F218" s="302">
        <v>21</v>
      </c>
      <c r="G218" s="302">
        <f t="shared" si="20"/>
        <v>21</v>
      </c>
      <c r="H218" s="493"/>
      <c r="I218" s="537"/>
      <c r="J218" s="52"/>
      <c r="K218" s="533"/>
      <c r="L218" s="535"/>
      <c r="M218" s="329" t="s">
        <v>495</v>
      </c>
      <c r="N218" s="144"/>
      <c r="Q218" s="158"/>
    </row>
    <row r="219" spans="1:17" s="143" customFormat="1" x14ac:dyDescent="0.2">
      <c r="A219" s="212">
        <v>6</v>
      </c>
      <c r="B219" s="249">
        <v>437</v>
      </c>
      <c r="C219" s="167" t="s">
        <v>220</v>
      </c>
      <c r="D219" s="97"/>
      <c r="E219" s="302">
        <v>0</v>
      </c>
      <c r="F219" s="302">
        <v>0</v>
      </c>
      <c r="G219" s="302">
        <f t="shared" si="20"/>
        <v>0</v>
      </c>
      <c r="H219" s="493"/>
      <c r="I219" s="537"/>
      <c r="J219" s="52"/>
      <c r="K219" s="533"/>
      <c r="L219" s="535"/>
      <c r="M219" s="329" t="s">
        <v>418</v>
      </c>
      <c r="N219" s="20"/>
    </row>
    <row r="220" spans="1:17" s="143" customFormat="1" x14ac:dyDescent="0.2">
      <c r="A220" s="212">
        <v>7</v>
      </c>
      <c r="B220" s="249">
        <v>436</v>
      </c>
      <c r="C220" s="167" t="s">
        <v>364</v>
      </c>
      <c r="D220" s="97"/>
      <c r="E220" s="302">
        <v>24</v>
      </c>
      <c r="F220" s="302">
        <v>24</v>
      </c>
      <c r="G220" s="302">
        <f t="shared" si="20"/>
        <v>24</v>
      </c>
      <c r="H220" s="493"/>
      <c r="I220" s="537"/>
      <c r="J220" s="52"/>
      <c r="K220" s="533"/>
      <c r="L220" s="535"/>
      <c r="M220" s="329">
        <v>13479</v>
      </c>
      <c r="N220" s="20"/>
    </row>
    <row r="221" spans="1:17" s="143" customFormat="1" ht="18.75" thickBot="1" x14ac:dyDescent="0.2">
      <c r="A221" s="213">
        <v>8</v>
      </c>
      <c r="B221" s="253"/>
      <c r="C221" s="276"/>
      <c r="D221" s="281"/>
      <c r="E221" s="311"/>
      <c r="F221" s="311"/>
      <c r="G221" s="311">
        <f t="shared" si="20"/>
        <v>0</v>
      </c>
      <c r="H221" s="498"/>
      <c r="I221" s="538"/>
      <c r="J221" s="204"/>
      <c r="K221" s="534"/>
      <c r="L221" s="536"/>
      <c r="M221" s="329"/>
      <c r="N221" s="175"/>
    </row>
    <row r="222" spans="1:17" s="143" customFormat="1" x14ac:dyDescent="0.15">
      <c r="A222" s="149"/>
      <c r="B222" s="254" t="s">
        <v>167</v>
      </c>
      <c r="C222" s="148" t="s">
        <v>365</v>
      </c>
      <c r="D222" s="191"/>
      <c r="E222" s="43"/>
      <c r="F222" s="43"/>
      <c r="G222" s="43"/>
      <c r="H222" s="43"/>
      <c r="I222" s="103"/>
      <c r="J222" s="83"/>
      <c r="K222" s="141"/>
      <c r="L222" s="84"/>
      <c r="M222" s="329"/>
      <c r="N222" s="175"/>
    </row>
    <row r="223" spans="1:17" s="143" customFormat="1" x14ac:dyDescent="0.15">
      <c r="A223" s="212">
        <v>1</v>
      </c>
      <c r="B223" s="187">
        <v>447</v>
      </c>
      <c r="C223" s="106" t="s">
        <v>366</v>
      </c>
      <c r="D223" s="97"/>
      <c r="E223" s="302">
        <v>0</v>
      </c>
      <c r="F223" s="302">
        <v>0</v>
      </c>
      <c r="G223" s="302"/>
      <c r="H223" s="302"/>
      <c r="I223" s="527">
        <v>30</v>
      </c>
      <c r="J223" s="52"/>
      <c r="K223" s="301"/>
      <c r="L223" s="530"/>
      <c r="M223" s="329" t="s">
        <v>418</v>
      </c>
      <c r="N223" s="175"/>
    </row>
    <row r="224" spans="1:17" s="143" customFormat="1" x14ac:dyDescent="0.15">
      <c r="A224" s="212">
        <v>2</v>
      </c>
      <c r="B224" s="187">
        <v>448</v>
      </c>
      <c r="C224" s="106" t="s">
        <v>367</v>
      </c>
      <c r="D224" s="97"/>
      <c r="E224" s="302">
        <v>7</v>
      </c>
      <c r="F224" s="302">
        <v>7</v>
      </c>
      <c r="G224" s="302"/>
      <c r="H224" s="302"/>
      <c r="I224" s="528"/>
      <c r="J224" s="52"/>
      <c r="K224" s="301"/>
      <c r="L224" s="531"/>
      <c r="M224" s="329" t="s">
        <v>433</v>
      </c>
      <c r="N224" s="175"/>
    </row>
    <row r="225" spans="1:18" s="143" customFormat="1" x14ac:dyDescent="0.15">
      <c r="A225" s="212">
        <v>3</v>
      </c>
      <c r="B225" s="187">
        <v>453</v>
      </c>
      <c r="C225" s="106" t="s">
        <v>368</v>
      </c>
      <c r="D225" s="97"/>
      <c r="E225" s="302">
        <v>0</v>
      </c>
      <c r="F225" s="302">
        <v>0</v>
      </c>
      <c r="G225" s="302"/>
      <c r="H225" s="302"/>
      <c r="I225" s="528"/>
      <c r="J225" s="52"/>
      <c r="K225" s="301"/>
      <c r="L225" s="531"/>
      <c r="M225" s="329" t="s">
        <v>418</v>
      </c>
      <c r="N225" s="175"/>
    </row>
    <row r="226" spans="1:18" s="143" customFormat="1" x14ac:dyDescent="0.15">
      <c r="A226" s="212">
        <v>4</v>
      </c>
      <c r="B226" s="187">
        <v>408</v>
      </c>
      <c r="C226" s="106" t="s">
        <v>369</v>
      </c>
      <c r="D226" s="97"/>
      <c r="E226" s="302">
        <v>2</v>
      </c>
      <c r="F226" s="302">
        <v>2</v>
      </c>
      <c r="G226" s="302"/>
      <c r="H226" s="302"/>
      <c r="I226" s="528"/>
      <c r="J226" s="52"/>
      <c r="K226" s="301"/>
      <c r="L226" s="531"/>
      <c r="M226" s="329" t="s">
        <v>469</v>
      </c>
      <c r="N226" s="175"/>
    </row>
    <row r="227" spans="1:18" s="143" customFormat="1" x14ac:dyDescent="0.15">
      <c r="A227" s="212">
        <v>5</v>
      </c>
      <c r="B227" s="187">
        <v>474</v>
      </c>
      <c r="C227" s="106" t="s">
        <v>370</v>
      </c>
      <c r="D227" s="97"/>
      <c r="E227" s="302">
        <v>6</v>
      </c>
      <c r="F227" s="302">
        <v>6</v>
      </c>
      <c r="G227" s="302"/>
      <c r="H227" s="302"/>
      <c r="I227" s="528"/>
      <c r="J227" s="52"/>
      <c r="K227" s="301"/>
      <c r="L227" s="531"/>
      <c r="M227" s="329" t="s">
        <v>415</v>
      </c>
      <c r="N227" s="175"/>
    </row>
    <row r="228" spans="1:18" s="143" customFormat="1" x14ac:dyDescent="0.15">
      <c r="A228" s="212">
        <v>6</v>
      </c>
      <c r="B228" s="187">
        <v>469</v>
      </c>
      <c r="C228" s="106" t="s">
        <v>371</v>
      </c>
      <c r="D228" s="97"/>
      <c r="E228" s="302">
        <v>0</v>
      </c>
      <c r="F228" s="302">
        <v>0</v>
      </c>
      <c r="G228" s="302"/>
      <c r="H228" s="302"/>
      <c r="I228" s="528"/>
      <c r="J228" s="52"/>
      <c r="K228" s="301"/>
      <c r="L228" s="531"/>
      <c r="M228" s="329" t="s">
        <v>418</v>
      </c>
      <c r="N228" s="175"/>
    </row>
    <row r="229" spans="1:18" s="143" customFormat="1" x14ac:dyDescent="0.15">
      <c r="A229" s="212">
        <v>7</v>
      </c>
      <c r="B229" s="187">
        <v>472</v>
      </c>
      <c r="C229" s="106" t="s">
        <v>372</v>
      </c>
      <c r="D229" s="97"/>
      <c r="E229" s="302">
        <v>1</v>
      </c>
      <c r="F229" s="302">
        <v>1</v>
      </c>
      <c r="G229" s="302"/>
      <c r="H229" s="302"/>
      <c r="I229" s="528"/>
      <c r="J229" s="52"/>
      <c r="K229" s="301"/>
      <c r="L229" s="531"/>
      <c r="M229" s="329" t="s">
        <v>472</v>
      </c>
      <c r="N229" s="175"/>
    </row>
    <row r="230" spans="1:18" s="143" customFormat="1" ht="18.75" thickBot="1" x14ac:dyDescent="0.2">
      <c r="A230" s="241">
        <v>8</v>
      </c>
      <c r="B230" s="255">
        <v>417</v>
      </c>
      <c r="C230" s="231" t="s">
        <v>373</v>
      </c>
      <c r="D230" s="282"/>
      <c r="E230" s="303">
        <v>14</v>
      </c>
      <c r="F230" s="303">
        <v>14</v>
      </c>
      <c r="G230" s="303"/>
      <c r="H230" s="303"/>
      <c r="I230" s="529"/>
      <c r="J230" s="227"/>
      <c r="K230" s="304"/>
      <c r="L230" s="532"/>
      <c r="M230" s="329" t="s">
        <v>478</v>
      </c>
      <c r="N230" s="175"/>
    </row>
    <row r="231" spans="1:18" s="143" customFormat="1" ht="20.25" x14ac:dyDescent="0.2">
      <c r="A231" s="206"/>
      <c r="B231" s="248" t="s">
        <v>168</v>
      </c>
      <c r="C231" s="215" t="s">
        <v>112</v>
      </c>
      <c r="D231" s="286"/>
      <c r="E231" s="209"/>
      <c r="F231" s="209"/>
      <c r="G231" s="209"/>
      <c r="H231" s="209"/>
      <c r="I231" s="209"/>
      <c r="J231" s="210"/>
      <c r="K231" s="210"/>
      <c r="L231" s="320"/>
      <c r="M231" s="329"/>
      <c r="N231" s="20"/>
    </row>
    <row r="232" spans="1:18" s="143" customFormat="1" x14ac:dyDescent="0.2">
      <c r="A232" s="212">
        <v>1</v>
      </c>
      <c r="B232" s="249">
        <v>175</v>
      </c>
      <c r="C232" s="168" t="s">
        <v>312</v>
      </c>
      <c r="D232" s="96"/>
      <c r="E232" s="302">
        <v>7</v>
      </c>
      <c r="F232" s="302">
        <v>7</v>
      </c>
      <c r="G232" s="302">
        <f>E232</f>
        <v>7</v>
      </c>
      <c r="H232" s="493"/>
      <c r="I232" s="537">
        <v>33</v>
      </c>
      <c r="J232" s="52"/>
      <c r="K232" s="533">
        <v>6.6666666666666671E-3</v>
      </c>
      <c r="L232" s="535"/>
      <c r="M232" s="329" t="s">
        <v>485</v>
      </c>
      <c r="N232" s="20"/>
    </row>
    <row r="233" spans="1:18" s="143" customFormat="1" x14ac:dyDescent="0.2">
      <c r="A233" s="212">
        <v>2</v>
      </c>
      <c r="B233" s="249">
        <v>97</v>
      </c>
      <c r="C233" s="168" t="s">
        <v>313</v>
      </c>
      <c r="D233" s="96"/>
      <c r="E233" s="302">
        <v>7</v>
      </c>
      <c r="F233" s="302">
        <v>7</v>
      </c>
      <c r="G233" s="302">
        <f t="shared" ref="G233:G239" si="21">E233</f>
        <v>7</v>
      </c>
      <c r="H233" s="493"/>
      <c r="I233" s="537"/>
      <c r="J233" s="52"/>
      <c r="K233" s="533"/>
      <c r="L233" s="535"/>
      <c r="M233" s="329">
        <v>124</v>
      </c>
      <c r="N233" s="20"/>
    </row>
    <row r="234" spans="1:18" s="143" customFormat="1" ht="17.25" customHeight="1" x14ac:dyDescent="0.2">
      <c r="A234" s="212">
        <v>3</v>
      </c>
      <c r="B234" s="249">
        <v>27</v>
      </c>
      <c r="C234" s="168" t="s">
        <v>314</v>
      </c>
      <c r="D234" s="96"/>
      <c r="E234" s="302">
        <v>2</v>
      </c>
      <c r="F234" s="302">
        <v>2</v>
      </c>
      <c r="G234" s="302">
        <f t="shared" si="21"/>
        <v>2</v>
      </c>
      <c r="H234" s="493"/>
      <c r="I234" s="537"/>
      <c r="J234" s="52"/>
      <c r="K234" s="533"/>
      <c r="L234" s="535"/>
      <c r="M234" s="329" t="s">
        <v>493</v>
      </c>
      <c r="N234" s="20"/>
    </row>
    <row r="235" spans="1:18" s="143" customFormat="1" x14ac:dyDescent="0.2">
      <c r="A235" s="212">
        <v>4</v>
      </c>
      <c r="B235" s="249">
        <v>184</v>
      </c>
      <c r="C235" s="168" t="s">
        <v>362</v>
      </c>
      <c r="D235" s="96"/>
      <c r="E235" s="302">
        <v>1</v>
      </c>
      <c r="F235" s="302">
        <v>1</v>
      </c>
      <c r="G235" s="302">
        <f t="shared" si="21"/>
        <v>1</v>
      </c>
      <c r="H235" s="493"/>
      <c r="I235" s="537"/>
      <c r="J235" s="52"/>
      <c r="K235" s="533"/>
      <c r="L235" s="535"/>
      <c r="M235" s="329" t="s">
        <v>472</v>
      </c>
      <c r="N235" s="144"/>
      <c r="R235" s="158"/>
    </row>
    <row r="236" spans="1:18" s="143" customFormat="1" x14ac:dyDescent="0.2">
      <c r="A236" s="212">
        <v>5</v>
      </c>
      <c r="B236" s="249">
        <v>151</v>
      </c>
      <c r="C236" s="168" t="s">
        <v>315</v>
      </c>
      <c r="D236" s="96"/>
      <c r="E236" s="302">
        <v>0</v>
      </c>
      <c r="F236" s="302">
        <v>0</v>
      </c>
      <c r="G236" s="302">
        <f t="shared" si="21"/>
        <v>0</v>
      </c>
      <c r="H236" s="493"/>
      <c r="I236" s="537"/>
      <c r="J236" s="52"/>
      <c r="K236" s="533"/>
      <c r="L236" s="535"/>
      <c r="M236" s="329" t="s">
        <v>418</v>
      </c>
      <c r="N236" s="20"/>
    </row>
    <row r="237" spans="1:18" s="143" customFormat="1" x14ac:dyDescent="0.2">
      <c r="A237" s="212">
        <v>6</v>
      </c>
      <c r="B237" s="249">
        <v>110</v>
      </c>
      <c r="C237" s="168" t="s">
        <v>316</v>
      </c>
      <c r="D237" s="96"/>
      <c r="E237" s="302">
        <v>12</v>
      </c>
      <c r="F237" s="302">
        <v>12</v>
      </c>
      <c r="G237" s="302">
        <f t="shared" si="21"/>
        <v>12</v>
      </c>
      <c r="H237" s="493"/>
      <c r="I237" s="537"/>
      <c r="J237" s="52"/>
      <c r="K237" s="533"/>
      <c r="L237" s="535"/>
      <c r="M237" s="329" t="s">
        <v>492</v>
      </c>
      <c r="N237" s="20"/>
    </row>
    <row r="238" spans="1:18" s="143" customFormat="1" x14ac:dyDescent="0.2">
      <c r="A238" s="212">
        <v>7</v>
      </c>
      <c r="B238" s="249">
        <v>112</v>
      </c>
      <c r="C238" s="168" t="s">
        <v>363</v>
      </c>
      <c r="D238" s="96"/>
      <c r="E238" s="302">
        <v>0</v>
      </c>
      <c r="F238" s="302">
        <v>0</v>
      </c>
      <c r="G238" s="302">
        <f t="shared" si="21"/>
        <v>0</v>
      </c>
      <c r="H238" s="493"/>
      <c r="I238" s="537"/>
      <c r="J238" s="52"/>
      <c r="K238" s="533"/>
      <c r="L238" s="535"/>
      <c r="M238" s="329" t="s">
        <v>418</v>
      </c>
      <c r="N238" s="20"/>
    </row>
    <row r="239" spans="1:18" s="143" customFormat="1" ht="18.75" thickBot="1" x14ac:dyDescent="0.25">
      <c r="A239" s="213">
        <v>8</v>
      </c>
      <c r="B239" s="251">
        <v>154</v>
      </c>
      <c r="C239" s="202" t="s">
        <v>317</v>
      </c>
      <c r="D239" s="203"/>
      <c r="E239" s="311">
        <v>4</v>
      </c>
      <c r="F239" s="311">
        <v>4</v>
      </c>
      <c r="G239" s="311">
        <f t="shared" si="21"/>
        <v>4</v>
      </c>
      <c r="H239" s="498"/>
      <c r="I239" s="538"/>
      <c r="J239" s="204"/>
      <c r="K239" s="534"/>
      <c r="L239" s="536"/>
      <c r="M239" s="328" t="s">
        <v>408</v>
      </c>
      <c r="N239" s="20"/>
    </row>
    <row r="240" spans="1:18" s="143" customFormat="1" x14ac:dyDescent="0.2">
      <c r="A240" s="283"/>
      <c r="B240" s="261" t="s">
        <v>169</v>
      </c>
      <c r="C240" s="181" t="s">
        <v>231</v>
      </c>
      <c r="D240" s="284"/>
      <c r="E240" s="125"/>
      <c r="F240" s="125"/>
      <c r="G240" s="125"/>
      <c r="H240" s="125"/>
      <c r="I240" s="194"/>
      <c r="J240" s="214"/>
      <c r="K240" s="285"/>
      <c r="L240" s="322"/>
      <c r="M240" s="329"/>
      <c r="N240" s="20"/>
    </row>
    <row r="241" spans="1:14" s="143" customFormat="1" x14ac:dyDescent="0.2">
      <c r="A241" s="212">
        <v>1</v>
      </c>
      <c r="B241" s="187">
        <v>351</v>
      </c>
      <c r="C241" s="164" t="s">
        <v>226</v>
      </c>
      <c r="D241" s="163"/>
      <c r="E241" s="302">
        <v>0</v>
      </c>
      <c r="F241" s="302">
        <v>0</v>
      </c>
      <c r="G241" s="302"/>
      <c r="H241" s="302"/>
      <c r="I241" s="537">
        <v>13</v>
      </c>
      <c r="J241" s="52"/>
      <c r="K241" s="533"/>
      <c r="L241" s="535"/>
      <c r="M241" s="329" t="s">
        <v>418</v>
      </c>
      <c r="N241" s="20"/>
    </row>
    <row r="242" spans="1:14" s="143" customFormat="1" x14ac:dyDescent="0.2">
      <c r="A242" s="212">
        <v>2</v>
      </c>
      <c r="B242" s="187">
        <v>342</v>
      </c>
      <c r="C242" s="164" t="s">
        <v>227</v>
      </c>
      <c r="D242" s="163"/>
      <c r="E242" s="302">
        <v>0</v>
      </c>
      <c r="F242" s="302">
        <v>0</v>
      </c>
      <c r="G242" s="302"/>
      <c r="H242" s="302"/>
      <c r="I242" s="537"/>
      <c r="J242" s="52"/>
      <c r="K242" s="533"/>
      <c r="L242" s="535"/>
      <c r="M242" s="329" t="s">
        <v>418</v>
      </c>
      <c r="N242" s="20"/>
    </row>
    <row r="243" spans="1:14" s="143" customFormat="1" x14ac:dyDescent="0.2">
      <c r="A243" s="212">
        <v>3</v>
      </c>
      <c r="B243" s="187">
        <v>332</v>
      </c>
      <c r="C243" s="164" t="s">
        <v>228</v>
      </c>
      <c r="D243" s="163"/>
      <c r="E243" s="302">
        <v>0</v>
      </c>
      <c r="F243" s="302">
        <v>0</v>
      </c>
      <c r="G243" s="302"/>
      <c r="H243" s="302"/>
      <c r="I243" s="537"/>
      <c r="J243" s="52"/>
      <c r="K243" s="533"/>
      <c r="L243" s="535"/>
      <c r="M243" s="329" t="s">
        <v>418</v>
      </c>
      <c r="N243" s="20"/>
    </row>
    <row r="244" spans="1:14" s="143" customFormat="1" x14ac:dyDescent="0.2">
      <c r="A244" s="212">
        <v>4</v>
      </c>
      <c r="B244" s="187">
        <v>323</v>
      </c>
      <c r="C244" s="164" t="s">
        <v>375</v>
      </c>
      <c r="D244" s="163"/>
      <c r="E244" s="302">
        <v>0</v>
      </c>
      <c r="F244" s="302">
        <v>0</v>
      </c>
      <c r="G244" s="302"/>
      <c r="H244" s="302"/>
      <c r="I244" s="537"/>
      <c r="J244" s="52"/>
      <c r="K244" s="533"/>
      <c r="L244" s="535"/>
      <c r="M244" s="329" t="s">
        <v>418</v>
      </c>
      <c r="N244" s="20"/>
    </row>
    <row r="245" spans="1:14" s="143" customFormat="1" x14ac:dyDescent="0.15">
      <c r="A245" s="212">
        <v>5</v>
      </c>
      <c r="B245" s="187">
        <v>335</v>
      </c>
      <c r="C245" s="192" t="s">
        <v>376</v>
      </c>
      <c r="D245" s="163"/>
      <c r="E245" s="302">
        <v>0</v>
      </c>
      <c r="F245" s="302">
        <v>0</v>
      </c>
      <c r="G245" s="302"/>
      <c r="H245" s="302"/>
      <c r="I245" s="537"/>
      <c r="J245" s="52"/>
      <c r="K245" s="533"/>
      <c r="L245" s="535"/>
      <c r="M245" s="329" t="s">
        <v>418</v>
      </c>
      <c r="N245" s="20"/>
    </row>
    <row r="246" spans="1:14" s="143" customFormat="1" x14ac:dyDescent="0.2">
      <c r="A246" s="212">
        <v>6</v>
      </c>
      <c r="B246" s="187">
        <v>398</v>
      </c>
      <c r="C246" s="164" t="s">
        <v>229</v>
      </c>
      <c r="D246" s="163"/>
      <c r="E246" s="302">
        <v>8</v>
      </c>
      <c r="F246" s="302">
        <v>8</v>
      </c>
      <c r="G246" s="302"/>
      <c r="H246" s="302"/>
      <c r="I246" s="537"/>
      <c r="J246" s="52"/>
      <c r="K246" s="533"/>
      <c r="L246" s="535"/>
      <c r="M246" s="329" t="s">
        <v>508</v>
      </c>
      <c r="N246" s="20"/>
    </row>
    <row r="247" spans="1:14" s="143" customFormat="1" x14ac:dyDescent="0.2">
      <c r="A247" s="212">
        <v>7</v>
      </c>
      <c r="B247" s="187">
        <v>340</v>
      </c>
      <c r="C247" s="164" t="s">
        <v>230</v>
      </c>
      <c r="D247" s="163"/>
      <c r="E247" s="302">
        <v>0</v>
      </c>
      <c r="F247" s="302">
        <v>0</v>
      </c>
      <c r="G247" s="302"/>
      <c r="H247" s="302"/>
      <c r="I247" s="537"/>
      <c r="J247" s="52"/>
      <c r="K247" s="533"/>
      <c r="L247" s="535"/>
      <c r="M247" s="329" t="s">
        <v>418</v>
      </c>
      <c r="N247" s="20"/>
    </row>
    <row r="248" spans="1:14" s="143" customFormat="1" ht="18.75" thickBot="1" x14ac:dyDescent="0.25">
      <c r="A248" s="241">
        <v>8</v>
      </c>
      <c r="B248" s="255">
        <v>386</v>
      </c>
      <c r="C248" s="287" t="s">
        <v>377</v>
      </c>
      <c r="D248" s="288"/>
      <c r="E248" s="303">
        <v>5</v>
      </c>
      <c r="F248" s="303">
        <v>5</v>
      </c>
      <c r="G248" s="303"/>
      <c r="H248" s="303"/>
      <c r="I248" s="527"/>
      <c r="J248" s="227"/>
      <c r="K248" s="539"/>
      <c r="L248" s="530"/>
      <c r="M248" s="329" t="s">
        <v>410</v>
      </c>
      <c r="N248" s="20"/>
    </row>
    <row r="249" spans="1:14" s="143" customFormat="1" x14ac:dyDescent="0.2">
      <c r="A249" s="263"/>
      <c r="B249" s="248" t="s">
        <v>170</v>
      </c>
      <c r="C249" s="215" t="s">
        <v>133</v>
      </c>
      <c r="D249" s="289"/>
      <c r="E249" s="209"/>
      <c r="F249" s="209"/>
      <c r="G249" s="209"/>
      <c r="H249" s="209"/>
      <c r="I249" s="265"/>
      <c r="J249" s="210"/>
      <c r="K249" s="266"/>
      <c r="L249" s="320"/>
      <c r="M249" s="329"/>
      <c r="N249" s="20"/>
    </row>
    <row r="250" spans="1:14" s="143" customFormat="1" x14ac:dyDescent="0.2">
      <c r="A250" s="212">
        <v>1</v>
      </c>
      <c r="B250" s="249">
        <v>146</v>
      </c>
      <c r="C250" s="162" t="s">
        <v>134</v>
      </c>
      <c r="D250" s="163"/>
      <c r="E250" s="302">
        <v>32</v>
      </c>
      <c r="F250" s="302">
        <v>32</v>
      </c>
      <c r="G250" s="302">
        <f>E250</f>
        <v>32</v>
      </c>
      <c r="H250" s="493"/>
      <c r="I250" s="537">
        <v>165</v>
      </c>
      <c r="J250" s="52"/>
      <c r="K250" s="533">
        <v>3.8773148148148143E-3</v>
      </c>
      <c r="L250" s="535"/>
      <c r="M250" s="329">
        <v>45689</v>
      </c>
      <c r="N250" s="20"/>
    </row>
    <row r="251" spans="1:14" s="143" customFormat="1" x14ac:dyDescent="0.2">
      <c r="A251" s="212">
        <v>2</v>
      </c>
      <c r="B251" s="249">
        <v>159</v>
      </c>
      <c r="C251" s="162" t="s">
        <v>237</v>
      </c>
      <c r="D251" s="163"/>
      <c r="E251" s="302">
        <v>26</v>
      </c>
      <c r="F251" s="302">
        <v>26</v>
      </c>
      <c r="G251" s="302">
        <f t="shared" ref="G251:G257" si="22">E251</f>
        <v>26</v>
      </c>
      <c r="H251" s="493"/>
      <c r="I251" s="537"/>
      <c r="J251" s="52"/>
      <c r="K251" s="533"/>
      <c r="L251" s="535"/>
      <c r="M251" s="329">
        <v>23678</v>
      </c>
      <c r="N251" s="20"/>
    </row>
    <row r="252" spans="1:14" s="143" customFormat="1" x14ac:dyDescent="0.2">
      <c r="A252" s="212">
        <v>3</v>
      </c>
      <c r="B252" s="249">
        <v>157</v>
      </c>
      <c r="C252" s="162" t="s">
        <v>238</v>
      </c>
      <c r="D252" s="163"/>
      <c r="E252" s="302">
        <v>6</v>
      </c>
      <c r="F252" s="302">
        <v>6</v>
      </c>
      <c r="G252" s="302">
        <f t="shared" si="22"/>
        <v>6</v>
      </c>
      <c r="H252" s="493"/>
      <c r="I252" s="537"/>
      <c r="J252" s="52"/>
      <c r="K252" s="533"/>
      <c r="L252" s="535"/>
      <c r="M252" s="329">
        <v>123</v>
      </c>
      <c r="N252" s="20"/>
    </row>
    <row r="253" spans="1:14" s="143" customFormat="1" x14ac:dyDescent="0.2">
      <c r="A253" s="212">
        <v>4</v>
      </c>
      <c r="B253" s="249">
        <v>139</v>
      </c>
      <c r="C253" s="162" t="s">
        <v>239</v>
      </c>
      <c r="D253" s="163"/>
      <c r="E253" s="302">
        <v>17</v>
      </c>
      <c r="F253" s="302">
        <v>17</v>
      </c>
      <c r="G253" s="302">
        <f t="shared" si="22"/>
        <v>17</v>
      </c>
      <c r="H253" s="493"/>
      <c r="I253" s="537"/>
      <c r="J253" s="52"/>
      <c r="K253" s="533"/>
      <c r="L253" s="535"/>
      <c r="M253" s="329" t="s">
        <v>500</v>
      </c>
      <c r="N253" s="20"/>
    </row>
    <row r="254" spans="1:14" s="143" customFormat="1" x14ac:dyDescent="0.2">
      <c r="A254" s="212">
        <v>5</v>
      </c>
      <c r="B254" s="249">
        <v>126</v>
      </c>
      <c r="C254" s="162" t="s">
        <v>240</v>
      </c>
      <c r="D254" s="163"/>
      <c r="E254" s="302">
        <v>19</v>
      </c>
      <c r="F254" s="302">
        <v>19</v>
      </c>
      <c r="G254" s="302">
        <f t="shared" si="22"/>
        <v>19</v>
      </c>
      <c r="H254" s="493"/>
      <c r="I254" s="537"/>
      <c r="J254" s="52"/>
      <c r="K254" s="533"/>
      <c r="L254" s="535"/>
      <c r="M254" s="329">
        <v>13573</v>
      </c>
      <c r="N254" s="20"/>
    </row>
    <row r="255" spans="1:14" s="143" customFormat="1" x14ac:dyDescent="0.2">
      <c r="A255" s="212">
        <v>6</v>
      </c>
      <c r="B255" s="249">
        <v>186</v>
      </c>
      <c r="C255" s="162" t="s">
        <v>241</v>
      </c>
      <c r="D255" s="163"/>
      <c r="E255" s="302">
        <v>27</v>
      </c>
      <c r="F255" s="302">
        <v>27</v>
      </c>
      <c r="G255" s="302">
        <f t="shared" si="22"/>
        <v>27</v>
      </c>
      <c r="H255" s="493"/>
      <c r="I255" s="537"/>
      <c r="J255" s="52"/>
      <c r="K255" s="533"/>
      <c r="L255" s="535"/>
      <c r="M255" s="329">
        <v>155610</v>
      </c>
      <c r="N255" s="20"/>
    </row>
    <row r="256" spans="1:14" s="143" customFormat="1" x14ac:dyDescent="0.2">
      <c r="A256" s="212">
        <v>7</v>
      </c>
      <c r="B256" s="249">
        <v>156</v>
      </c>
      <c r="C256" s="162" t="s">
        <v>242</v>
      </c>
      <c r="D256" s="163"/>
      <c r="E256" s="302">
        <v>25</v>
      </c>
      <c r="F256" s="302">
        <v>25</v>
      </c>
      <c r="G256" s="302">
        <f t="shared" si="22"/>
        <v>25</v>
      </c>
      <c r="H256" s="493"/>
      <c r="I256" s="537"/>
      <c r="J256" s="52"/>
      <c r="K256" s="533"/>
      <c r="L256" s="535"/>
      <c r="M256" s="329">
        <v>23488</v>
      </c>
      <c r="N256" s="20"/>
    </row>
    <row r="257" spans="1:14" s="143" customFormat="1" ht="18.75" thickBot="1" x14ac:dyDescent="0.25">
      <c r="A257" s="213">
        <v>8</v>
      </c>
      <c r="B257" s="251">
        <v>119</v>
      </c>
      <c r="C257" s="229" t="s">
        <v>135</v>
      </c>
      <c r="D257" s="239"/>
      <c r="E257" s="311">
        <v>19</v>
      </c>
      <c r="F257" s="311">
        <v>19</v>
      </c>
      <c r="G257" s="311">
        <f t="shared" si="22"/>
        <v>19</v>
      </c>
      <c r="H257" s="498"/>
      <c r="I257" s="538"/>
      <c r="J257" s="204"/>
      <c r="K257" s="534"/>
      <c r="L257" s="536"/>
      <c r="M257" s="329" t="s">
        <v>497</v>
      </c>
      <c r="N257" s="20"/>
    </row>
    <row r="258" spans="1:14" s="143" customFormat="1" x14ac:dyDescent="0.2">
      <c r="A258" s="283"/>
      <c r="B258" s="261" t="s">
        <v>171</v>
      </c>
      <c r="C258" s="181" t="s">
        <v>136</v>
      </c>
      <c r="D258" s="156"/>
      <c r="E258" s="43"/>
      <c r="F258" s="43"/>
      <c r="G258" s="43"/>
      <c r="H258" s="43"/>
      <c r="I258" s="103"/>
      <c r="J258" s="83"/>
      <c r="K258" s="141"/>
      <c r="L258" s="84"/>
      <c r="M258" s="329"/>
      <c r="N258" s="20"/>
    </row>
    <row r="259" spans="1:14" s="143" customFormat="1" x14ac:dyDescent="0.2">
      <c r="A259" s="212">
        <v>1</v>
      </c>
      <c r="B259" s="187">
        <v>461</v>
      </c>
      <c r="C259" s="162" t="s">
        <v>181</v>
      </c>
      <c r="D259" s="177"/>
      <c r="E259" s="302">
        <v>0</v>
      </c>
      <c r="F259" s="302">
        <v>0</v>
      </c>
      <c r="G259" s="302">
        <f>E259</f>
        <v>0</v>
      </c>
      <c r="H259" s="493"/>
      <c r="I259" s="537">
        <v>9</v>
      </c>
      <c r="J259" s="52"/>
      <c r="K259" s="533">
        <v>3.8773148148148143E-3</v>
      </c>
      <c r="L259" s="535"/>
      <c r="M259" s="329" t="s">
        <v>418</v>
      </c>
      <c r="N259" s="20"/>
    </row>
    <row r="260" spans="1:14" s="143" customFormat="1" x14ac:dyDescent="0.2">
      <c r="A260" s="212">
        <v>2</v>
      </c>
      <c r="B260" s="187">
        <v>471</v>
      </c>
      <c r="C260" s="162" t="s">
        <v>232</v>
      </c>
      <c r="D260" s="177"/>
      <c r="E260" s="302">
        <v>0</v>
      </c>
      <c r="F260" s="302">
        <v>0</v>
      </c>
      <c r="G260" s="302">
        <f t="shared" ref="G260:G266" si="23">E260</f>
        <v>0</v>
      </c>
      <c r="H260" s="493"/>
      <c r="I260" s="537"/>
      <c r="J260" s="52"/>
      <c r="K260" s="533"/>
      <c r="L260" s="535"/>
      <c r="M260" s="329" t="s">
        <v>418</v>
      </c>
      <c r="N260" s="20"/>
    </row>
    <row r="261" spans="1:14" s="143" customFormat="1" x14ac:dyDescent="0.2">
      <c r="A261" s="212">
        <v>3</v>
      </c>
      <c r="B261" s="187">
        <v>473</v>
      </c>
      <c r="C261" s="162" t="s">
        <v>233</v>
      </c>
      <c r="D261" s="177"/>
      <c r="E261" s="302">
        <v>0</v>
      </c>
      <c r="F261" s="302">
        <v>0</v>
      </c>
      <c r="G261" s="302">
        <f t="shared" si="23"/>
        <v>0</v>
      </c>
      <c r="H261" s="493"/>
      <c r="I261" s="537"/>
      <c r="J261" s="52"/>
      <c r="K261" s="533"/>
      <c r="L261" s="535"/>
      <c r="M261" s="329" t="s">
        <v>418</v>
      </c>
      <c r="N261" s="20"/>
    </row>
    <row r="262" spans="1:14" s="143" customFormat="1" x14ac:dyDescent="0.2">
      <c r="A262" s="212">
        <v>4</v>
      </c>
      <c r="B262" s="187">
        <v>476</v>
      </c>
      <c r="C262" s="162" t="s">
        <v>234</v>
      </c>
      <c r="D262" s="177"/>
      <c r="E262" s="302">
        <v>0</v>
      </c>
      <c r="F262" s="302">
        <v>0</v>
      </c>
      <c r="G262" s="302">
        <f t="shared" si="23"/>
        <v>0</v>
      </c>
      <c r="H262" s="493"/>
      <c r="I262" s="537"/>
      <c r="J262" s="52"/>
      <c r="K262" s="533"/>
      <c r="L262" s="535"/>
      <c r="M262" s="329" t="s">
        <v>418</v>
      </c>
      <c r="N262" s="20"/>
    </row>
    <row r="263" spans="1:14" s="143" customFormat="1" x14ac:dyDescent="0.2">
      <c r="A263" s="212">
        <v>5</v>
      </c>
      <c r="B263" s="187">
        <v>479</v>
      </c>
      <c r="C263" s="162" t="s">
        <v>235</v>
      </c>
      <c r="D263" s="177"/>
      <c r="E263" s="302">
        <v>0</v>
      </c>
      <c r="F263" s="302">
        <v>0</v>
      </c>
      <c r="G263" s="302">
        <f t="shared" si="23"/>
        <v>0</v>
      </c>
      <c r="H263" s="493"/>
      <c r="I263" s="537"/>
      <c r="J263" s="52"/>
      <c r="K263" s="533"/>
      <c r="L263" s="535"/>
      <c r="M263" s="329" t="s">
        <v>418</v>
      </c>
      <c r="N263" s="20"/>
    </row>
    <row r="264" spans="1:14" s="143" customFormat="1" x14ac:dyDescent="0.2">
      <c r="A264" s="212">
        <v>6</v>
      </c>
      <c r="B264" s="187">
        <v>475</v>
      </c>
      <c r="C264" s="162" t="s">
        <v>180</v>
      </c>
      <c r="D264" s="177"/>
      <c r="E264" s="302">
        <v>9</v>
      </c>
      <c r="F264" s="302">
        <v>9</v>
      </c>
      <c r="G264" s="302">
        <f t="shared" si="23"/>
        <v>9</v>
      </c>
      <c r="H264" s="493"/>
      <c r="I264" s="537"/>
      <c r="J264" s="52"/>
      <c r="K264" s="533"/>
      <c r="L264" s="535"/>
      <c r="M264" s="329" t="s">
        <v>496</v>
      </c>
      <c r="N264" s="20"/>
    </row>
    <row r="265" spans="1:14" s="143" customFormat="1" x14ac:dyDescent="0.15">
      <c r="A265" s="212">
        <v>7</v>
      </c>
      <c r="B265" s="187">
        <v>456</v>
      </c>
      <c r="C265" s="312" t="s">
        <v>404</v>
      </c>
      <c r="D265" s="177"/>
      <c r="E265" s="302">
        <v>0</v>
      </c>
      <c r="F265" s="302">
        <v>0</v>
      </c>
      <c r="G265" s="302">
        <f t="shared" si="23"/>
        <v>0</v>
      </c>
      <c r="H265" s="493"/>
      <c r="I265" s="537"/>
      <c r="J265" s="52"/>
      <c r="K265" s="533"/>
      <c r="L265" s="535"/>
      <c r="M265" s="329" t="s">
        <v>418</v>
      </c>
      <c r="N265" s="20"/>
    </row>
    <row r="266" spans="1:14" s="143" customFormat="1" ht="18.75" thickBot="1" x14ac:dyDescent="0.25">
      <c r="A266" s="241">
        <v>8</v>
      </c>
      <c r="B266" s="255">
        <v>477</v>
      </c>
      <c r="C266" s="258" t="s">
        <v>236</v>
      </c>
      <c r="D266" s="290"/>
      <c r="E266" s="303">
        <v>0</v>
      </c>
      <c r="F266" s="303">
        <v>0</v>
      </c>
      <c r="G266" s="303">
        <f t="shared" si="23"/>
        <v>0</v>
      </c>
      <c r="H266" s="494"/>
      <c r="I266" s="527"/>
      <c r="J266" s="227"/>
      <c r="K266" s="539"/>
      <c r="L266" s="530"/>
      <c r="M266" s="329" t="s">
        <v>418</v>
      </c>
      <c r="N266" s="20"/>
    </row>
    <row r="267" spans="1:14" s="143" customFormat="1" ht="33" x14ac:dyDescent="0.2">
      <c r="A267" s="219"/>
      <c r="B267" s="252" t="s">
        <v>172</v>
      </c>
      <c r="C267" s="293" t="s">
        <v>318</v>
      </c>
      <c r="D267" s="294"/>
      <c r="E267" s="222"/>
      <c r="F267" s="222"/>
      <c r="G267" s="222"/>
      <c r="H267" s="222"/>
      <c r="I267" s="295"/>
      <c r="J267" s="223"/>
      <c r="K267" s="300"/>
      <c r="L267" s="326"/>
      <c r="M267" s="329"/>
      <c r="N267" s="20"/>
    </row>
    <row r="268" spans="1:14" s="143" customFormat="1" x14ac:dyDescent="0.2">
      <c r="A268" s="212">
        <v>1</v>
      </c>
      <c r="B268" s="187">
        <v>381</v>
      </c>
      <c r="C268" s="164" t="s">
        <v>319</v>
      </c>
      <c r="D268" s="163"/>
      <c r="E268" s="302">
        <v>8</v>
      </c>
      <c r="F268" s="302">
        <v>8</v>
      </c>
      <c r="G268" s="302"/>
      <c r="H268" s="302"/>
      <c r="I268" s="527">
        <v>46</v>
      </c>
      <c r="J268" s="52"/>
      <c r="K268" s="533">
        <v>3.8773148148148143E-3</v>
      </c>
      <c r="L268" s="535"/>
      <c r="M268" s="329" t="s">
        <v>501</v>
      </c>
      <c r="N268" s="20"/>
    </row>
    <row r="269" spans="1:14" s="143" customFormat="1" x14ac:dyDescent="0.2">
      <c r="A269" s="212">
        <v>2</v>
      </c>
      <c r="B269" s="187">
        <v>302</v>
      </c>
      <c r="C269" s="164" t="s">
        <v>320</v>
      </c>
      <c r="D269" s="163"/>
      <c r="E269" s="302">
        <v>4</v>
      </c>
      <c r="F269" s="302">
        <v>4</v>
      </c>
      <c r="G269" s="302"/>
      <c r="H269" s="302"/>
      <c r="I269" s="528"/>
      <c r="J269" s="52"/>
      <c r="K269" s="533"/>
      <c r="L269" s="535"/>
      <c r="M269" s="329" t="s">
        <v>408</v>
      </c>
      <c r="N269" s="20"/>
    </row>
    <row r="270" spans="1:14" s="143" customFormat="1" x14ac:dyDescent="0.2">
      <c r="A270" s="212">
        <v>3</v>
      </c>
      <c r="B270" s="187">
        <v>324</v>
      </c>
      <c r="C270" s="164" t="s">
        <v>321</v>
      </c>
      <c r="D270" s="163"/>
      <c r="E270" s="302">
        <v>2</v>
      </c>
      <c r="F270" s="302">
        <v>2</v>
      </c>
      <c r="G270" s="302"/>
      <c r="H270" s="302"/>
      <c r="I270" s="528"/>
      <c r="J270" s="52"/>
      <c r="K270" s="533"/>
      <c r="L270" s="535"/>
      <c r="M270" s="329" t="s">
        <v>469</v>
      </c>
      <c r="N270" s="20"/>
    </row>
    <row r="271" spans="1:14" s="143" customFormat="1" x14ac:dyDescent="0.2">
      <c r="A271" s="212">
        <v>4</v>
      </c>
      <c r="B271" s="187">
        <v>318</v>
      </c>
      <c r="C271" s="164" t="s">
        <v>322</v>
      </c>
      <c r="D271" s="163"/>
      <c r="E271" s="302">
        <v>4</v>
      </c>
      <c r="F271" s="302">
        <v>4</v>
      </c>
      <c r="G271" s="302"/>
      <c r="H271" s="302"/>
      <c r="I271" s="528"/>
      <c r="J271" s="52"/>
      <c r="K271" s="533"/>
      <c r="L271" s="535"/>
      <c r="M271" s="329" t="s">
        <v>486</v>
      </c>
      <c r="N271" s="20"/>
    </row>
    <row r="272" spans="1:14" s="143" customFormat="1" x14ac:dyDescent="0.2">
      <c r="A272" s="212">
        <v>5</v>
      </c>
      <c r="B272" s="187">
        <v>352</v>
      </c>
      <c r="C272" s="164" t="s">
        <v>323</v>
      </c>
      <c r="D272" s="163"/>
      <c r="E272" s="302">
        <v>15</v>
      </c>
      <c r="F272" s="302">
        <v>15</v>
      </c>
      <c r="G272" s="302"/>
      <c r="H272" s="302"/>
      <c r="I272" s="528"/>
      <c r="J272" s="52"/>
      <c r="K272" s="533"/>
      <c r="L272" s="535"/>
      <c r="M272" s="329">
        <v>11346</v>
      </c>
      <c r="N272" s="20"/>
    </row>
    <row r="273" spans="1:16" s="143" customFormat="1" x14ac:dyDescent="0.2">
      <c r="A273" s="212">
        <v>6</v>
      </c>
      <c r="B273" s="187">
        <v>366</v>
      </c>
      <c r="C273" s="164" t="s">
        <v>324</v>
      </c>
      <c r="D273" s="163"/>
      <c r="E273" s="302">
        <v>5</v>
      </c>
      <c r="F273" s="302">
        <v>5</v>
      </c>
      <c r="G273" s="302"/>
      <c r="H273" s="302"/>
      <c r="I273" s="528"/>
      <c r="J273" s="52"/>
      <c r="K273" s="533"/>
      <c r="L273" s="535"/>
      <c r="M273" s="329" t="s">
        <v>410</v>
      </c>
      <c r="N273" s="20"/>
    </row>
    <row r="274" spans="1:16" s="143" customFormat="1" x14ac:dyDescent="0.2">
      <c r="A274" s="212">
        <v>7</v>
      </c>
      <c r="B274" s="187">
        <v>306</v>
      </c>
      <c r="C274" s="164" t="s">
        <v>325</v>
      </c>
      <c r="D274" s="163"/>
      <c r="E274" s="302">
        <v>6</v>
      </c>
      <c r="F274" s="302">
        <v>6</v>
      </c>
      <c r="G274" s="302"/>
      <c r="H274" s="302"/>
      <c r="I274" s="528"/>
      <c r="J274" s="52"/>
      <c r="K274" s="533"/>
      <c r="L274" s="535"/>
      <c r="M274" s="329" t="s">
        <v>415</v>
      </c>
      <c r="N274" s="20"/>
    </row>
    <row r="275" spans="1:16" s="143" customFormat="1" ht="18.75" thickBot="1" x14ac:dyDescent="0.25">
      <c r="A275" s="213">
        <v>8</v>
      </c>
      <c r="B275" s="253">
        <v>321</v>
      </c>
      <c r="C275" s="296" t="s">
        <v>326</v>
      </c>
      <c r="D275" s="239"/>
      <c r="E275" s="311">
        <v>4</v>
      </c>
      <c r="F275" s="311">
        <v>4</v>
      </c>
      <c r="G275" s="311"/>
      <c r="H275" s="311"/>
      <c r="I275" s="529"/>
      <c r="J275" s="204"/>
      <c r="K275" s="534"/>
      <c r="L275" s="536"/>
      <c r="M275" s="329" t="s">
        <v>486</v>
      </c>
      <c r="N275" s="20"/>
    </row>
    <row r="276" spans="1:16" s="143" customFormat="1" ht="20.25" x14ac:dyDescent="0.2">
      <c r="A276" s="283"/>
      <c r="B276" s="261" t="s">
        <v>173</v>
      </c>
      <c r="C276" s="291" t="s">
        <v>113</v>
      </c>
      <c r="D276" s="292"/>
      <c r="E276" s="125"/>
      <c r="F276" s="125"/>
      <c r="G276" s="125"/>
      <c r="H276" s="125"/>
      <c r="I276" s="205"/>
      <c r="J276" s="214"/>
      <c r="K276" s="214"/>
      <c r="L276" s="327"/>
      <c r="M276" s="329"/>
      <c r="N276" s="20"/>
    </row>
    <row r="277" spans="1:16" s="143" customFormat="1" x14ac:dyDescent="0.2">
      <c r="A277" s="212">
        <v>1</v>
      </c>
      <c r="B277" s="42">
        <v>357</v>
      </c>
      <c r="C277" s="168" t="s">
        <v>385</v>
      </c>
      <c r="D277" s="96"/>
      <c r="E277" s="302">
        <v>0</v>
      </c>
      <c r="F277" s="302">
        <v>0</v>
      </c>
      <c r="G277" s="302">
        <f>E277</f>
        <v>0</v>
      </c>
      <c r="H277" s="493"/>
      <c r="I277" s="537">
        <v>19</v>
      </c>
      <c r="J277" s="52"/>
      <c r="K277" s="533">
        <v>3.8773148148148143E-3</v>
      </c>
      <c r="L277" s="535"/>
      <c r="M277" s="329" t="s">
        <v>418</v>
      </c>
      <c r="N277" s="20"/>
    </row>
    <row r="278" spans="1:16" s="143" customFormat="1" x14ac:dyDescent="0.2">
      <c r="A278" s="212">
        <v>2</v>
      </c>
      <c r="B278" s="42">
        <v>327</v>
      </c>
      <c r="C278" s="168" t="s">
        <v>386</v>
      </c>
      <c r="D278" s="96"/>
      <c r="E278" s="302">
        <v>3</v>
      </c>
      <c r="F278" s="302">
        <v>3</v>
      </c>
      <c r="G278" s="302">
        <f t="shared" ref="G278:G284" si="24">E278</f>
        <v>3</v>
      </c>
      <c r="H278" s="493"/>
      <c r="I278" s="537"/>
      <c r="J278" s="52"/>
      <c r="K278" s="533"/>
      <c r="L278" s="535"/>
      <c r="M278" s="329" t="s">
        <v>503</v>
      </c>
      <c r="N278" s="20"/>
    </row>
    <row r="279" spans="1:16" s="143" customFormat="1" x14ac:dyDescent="0.2">
      <c r="A279" s="212">
        <v>3</v>
      </c>
      <c r="B279" s="42">
        <v>341</v>
      </c>
      <c r="C279" s="168" t="s">
        <v>387</v>
      </c>
      <c r="D279" s="96"/>
      <c r="E279" s="302">
        <v>6</v>
      </c>
      <c r="F279" s="302">
        <v>6</v>
      </c>
      <c r="G279" s="302">
        <f t="shared" si="24"/>
        <v>6</v>
      </c>
      <c r="H279" s="493"/>
      <c r="I279" s="537"/>
      <c r="J279" s="52"/>
      <c r="K279" s="533"/>
      <c r="L279" s="535"/>
      <c r="M279" s="329" t="s">
        <v>502</v>
      </c>
      <c r="N279" s="20"/>
    </row>
    <row r="280" spans="1:16" s="143" customFormat="1" x14ac:dyDescent="0.2">
      <c r="A280" s="212">
        <v>4</v>
      </c>
      <c r="B280" s="42">
        <v>331</v>
      </c>
      <c r="C280" s="168" t="s">
        <v>388</v>
      </c>
      <c r="D280" s="96"/>
      <c r="E280" s="302">
        <v>2</v>
      </c>
      <c r="F280" s="302">
        <v>2</v>
      </c>
      <c r="G280" s="302">
        <f t="shared" si="24"/>
        <v>2</v>
      </c>
      <c r="H280" s="493"/>
      <c r="I280" s="537"/>
      <c r="J280" s="52"/>
      <c r="K280" s="533"/>
      <c r="L280" s="535"/>
      <c r="M280" s="329" t="s">
        <v>469</v>
      </c>
      <c r="N280" s="20"/>
    </row>
    <row r="281" spans="1:16" s="143" customFormat="1" x14ac:dyDescent="0.2">
      <c r="A281" s="212">
        <v>5</v>
      </c>
      <c r="B281" s="42">
        <v>395</v>
      </c>
      <c r="C281" s="168" t="s">
        <v>389</v>
      </c>
      <c r="D281" s="96"/>
      <c r="E281" s="302">
        <v>0</v>
      </c>
      <c r="F281" s="302">
        <v>0</v>
      </c>
      <c r="G281" s="302">
        <f t="shared" si="24"/>
        <v>0</v>
      </c>
      <c r="H281" s="493"/>
      <c r="I281" s="537"/>
      <c r="J281" s="52"/>
      <c r="K281" s="533"/>
      <c r="L281" s="535"/>
      <c r="M281" s="329" t="s">
        <v>418</v>
      </c>
      <c r="N281" s="144"/>
    </row>
    <row r="282" spans="1:16" s="143" customFormat="1" x14ac:dyDescent="0.2">
      <c r="A282" s="212">
        <v>6</v>
      </c>
      <c r="B282" s="42">
        <v>349</v>
      </c>
      <c r="C282" s="168" t="s">
        <v>390</v>
      </c>
      <c r="D282" s="96"/>
      <c r="E282" s="302">
        <v>0</v>
      </c>
      <c r="F282" s="302">
        <v>0</v>
      </c>
      <c r="G282" s="302">
        <f t="shared" si="24"/>
        <v>0</v>
      </c>
      <c r="H282" s="493"/>
      <c r="I282" s="537"/>
      <c r="J282" s="52"/>
      <c r="K282" s="533"/>
      <c r="L282" s="535"/>
      <c r="M282" s="329" t="s">
        <v>418</v>
      </c>
      <c r="N282" s="20"/>
      <c r="P282" s="174"/>
    </row>
    <row r="283" spans="1:16" s="143" customFormat="1" x14ac:dyDescent="0.2">
      <c r="A283" s="212">
        <v>7</v>
      </c>
      <c r="B283" s="42">
        <v>374</v>
      </c>
      <c r="C283" s="168" t="s">
        <v>391</v>
      </c>
      <c r="D283" s="96"/>
      <c r="E283" s="302">
        <v>0</v>
      </c>
      <c r="F283" s="302">
        <v>0</v>
      </c>
      <c r="G283" s="302">
        <f t="shared" si="24"/>
        <v>0</v>
      </c>
      <c r="H283" s="493"/>
      <c r="I283" s="537"/>
      <c r="J283" s="52"/>
      <c r="K283" s="533"/>
      <c r="L283" s="535"/>
      <c r="M283" s="329" t="s">
        <v>418</v>
      </c>
      <c r="N283" s="20"/>
    </row>
    <row r="284" spans="1:16" s="143" customFormat="1" ht="18.75" thickBot="1" x14ac:dyDescent="0.25">
      <c r="A284" s="213">
        <v>8</v>
      </c>
      <c r="B284" s="242">
        <v>304</v>
      </c>
      <c r="C284" s="202" t="s">
        <v>392</v>
      </c>
      <c r="D284" s="203"/>
      <c r="E284" s="311">
        <v>8</v>
      </c>
      <c r="F284" s="311">
        <v>8</v>
      </c>
      <c r="G284" s="311">
        <f t="shared" si="24"/>
        <v>8</v>
      </c>
      <c r="H284" s="498"/>
      <c r="I284" s="538"/>
      <c r="J284" s="204"/>
      <c r="K284" s="534"/>
      <c r="L284" s="536"/>
      <c r="M284" s="329" t="s">
        <v>504</v>
      </c>
      <c r="N284" s="20"/>
    </row>
    <row r="285" spans="1:16" s="143" customFormat="1" ht="17.25" customHeight="1" x14ac:dyDescent="0.15">
      <c r="A285" s="20"/>
      <c r="B285" s="82"/>
      <c r="C285" s="104"/>
      <c r="D285" s="102"/>
      <c r="E285" s="43"/>
      <c r="F285" s="43"/>
      <c r="G285" s="43"/>
      <c r="H285" s="43"/>
      <c r="I285" s="103"/>
      <c r="J285" s="83"/>
      <c r="K285" s="141"/>
      <c r="L285" s="84"/>
      <c r="M285" s="142"/>
    </row>
    <row r="286" spans="1:16" s="143" customFormat="1" ht="15" customHeight="1" x14ac:dyDescent="0.15">
      <c r="A286" s="20"/>
      <c r="B286" s="82"/>
      <c r="C286" s="104"/>
      <c r="D286" s="102"/>
      <c r="E286" s="43"/>
      <c r="F286" s="43"/>
      <c r="G286" s="43"/>
      <c r="H286" s="43"/>
      <c r="I286" s="103"/>
      <c r="J286" s="83"/>
      <c r="K286" s="141"/>
      <c r="L286" s="84"/>
      <c r="M286" s="142"/>
      <c r="N286" s="182"/>
    </row>
    <row r="287" spans="1:16" s="143" customFormat="1" ht="14.25" customHeight="1" x14ac:dyDescent="0.15">
      <c r="A287" s="20"/>
      <c r="B287" s="82"/>
      <c r="C287" s="150" t="s">
        <v>29</v>
      </c>
      <c r="D287" s="102"/>
      <c r="E287" s="43"/>
      <c r="F287" s="43"/>
      <c r="G287" s="43"/>
      <c r="H287" s="43"/>
      <c r="I287" s="103"/>
      <c r="J287" s="83"/>
      <c r="K287" s="141"/>
      <c r="L287" s="84"/>
      <c r="M287" s="142"/>
      <c r="N287" s="182"/>
      <c r="O287" s="144"/>
    </row>
    <row r="288" spans="1:16" s="143" customFormat="1" ht="25.9" customHeight="1" x14ac:dyDescent="0.15">
      <c r="A288" s="111">
        <v>1</v>
      </c>
      <c r="B288" s="112"/>
      <c r="C288" s="113"/>
      <c r="D288" s="114" t="s">
        <v>40</v>
      </c>
      <c r="E288" s="115"/>
      <c r="F288" s="115"/>
      <c r="G288" s="152"/>
      <c r="H288" s="151"/>
      <c r="I288" s="116"/>
      <c r="J288" s="83"/>
      <c r="K288" s="141"/>
      <c r="L288" s="84"/>
      <c r="M288" s="142"/>
      <c r="N288" s="182"/>
      <c r="O288" s="82"/>
    </row>
    <row r="289" spans="1:15" s="143" customFormat="1" ht="29.45" customHeight="1" x14ac:dyDescent="0.15">
      <c r="A289" s="117">
        <v>2</v>
      </c>
      <c r="B289" s="118"/>
      <c r="C289" s="123"/>
      <c r="D289" s="119" t="s">
        <v>40</v>
      </c>
      <c r="E289" s="120"/>
      <c r="F289" s="120"/>
      <c r="G289" s="153"/>
      <c r="H289" s="154"/>
      <c r="I289" s="121"/>
      <c r="J289" s="83"/>
      <c r="K289" s="141"/>
      <c r="L289" s="84"/>
      <c r="M289" s="142"/>
      <c r="N289" s="182"/>
      <c r="O289" s="82"/>
    </row>
    <row r="290" spans="1:15" s="143" customFormat="1" ht="30" customHeight="1" x14ac:dyDescent="0.15">
      <c r="A290" s="117">
        <v>3</v>
      </c>
      <c r="B290" s="122"/>
      <c r="C290" s="120"/>
      <c r="D290" s="119" t="s">
        <v>32</v>
      </c>
      <c r="E290" s="155"/>
      <c r="F290" s="155"/>
      <c r="G290" s="153"/>
      <c r="H290" s="154"/>
      <c r="I290" s="121"/>
      <c r="J290" s="83"/>
      <c r="K290" s="83"/>
      <c r="L290" s="84"/>
      <c r="M290" s="142"/>
      <c r="N290" s="182"/>
      <c r="O290" s="82"/>
    </row>
    <row r="291" spans="1:15" x14ac:dyDescent="0.15">
      <c r="A291" s="19"/>
      <c r="B291" s="19"/>
      <c r="C291" s="19"/>
      <c r="D291" s="19"/>
      <c r="E291" s="43"/>
      <c r="F291" s="43"/>
      <c r="G291" s="43"/>
      <c r="H291" s="43"/>
      <c r="I291" s="49"/>
      <c r="J291" s="50"/>
      <c r="K291" s="50"/>
      <c r="L291" s="51"/>
      <c r="N291" s="182"/>
    </row>
    <row r="292" spans="1:15" x14ac:dyDescent="0.15">
      <c r="C292" s="86" t="s">
        <v>4</v>
      </c>
      <c r="D292" s="89"/>
      <c r="E292" s="90"/>
      <c r="F292" s="90"/>
      <c r="I292" s="124"/>
      <c r="N292" s="182"/>
    </row>
    <row r="293" spans="1:15" x14ac:dyDescent="0.15">
      <c r="N293" s="182"/>
    </row>
    <row r="294" spans="1:15" x14ac:dyDescent="0.15">
      <c r="A294" s="93"/>
      <c r="B294" s="30"/>
      <c r="C294" s="28"/>
      <c r="D294" s="28"/>
      <c r="E294" s="518"/>
      <c r="F294" s="518"/>
      <c r="G294" s="518"/>
      <c r="H294" s="94"/>
      <c r="I294" s="50"/>
    </row>
    <row r="295" spans="1:15" x14ac:dyDescent="0.15">
      <c r="A295" s="93"/>
      <c r="B295" s="30"/>
      <c r="C295" s="28"/>
      <c r="D295" s="28"/>
      <c r="E295" s="518"/>
      <c r="F295" s="518"/>
      <c r="G295" s="518"/>
      <c r="H295" s="94"/>
      <c r="I295" s="50"/>
    </row>
    <row r="296" spans="1:15" x14ac:dyDescent="0.15">
      <c r="A296" s="93"/>
      <c r="B296" s="30"/>
      <c r="C296" s="28"/>
      <c r="D296" s="28"/>
      <c r="E296" s="518"/>
      <c r="F296" s="518"/>
      <c r="G296" s="518"/>
      <c r="H296" s="94"/>
      <c r="I296" s="50"/>
    </row>
    <row r="297" spans="1:15" x14ac:dyDescent="0.15">
      <c r="C297" s="95"/>
      <c r="D297" s="95"/>
    </row>
    <row r="298" spans="1:15" x14ac:dyDescent="0.15">
      <c r="C298" s="95"/>
      <c r="D298" s="95"/>
    </row>
    <row r="299" spans="1:15" x14ac:dyDescent="0.15">
      <c r="C299" s="95"/>
      <c r="D299" s="95"/>
    </row>
    <row r="300" spans="1:15" x14ac:dyDescent="0.15">
      <c r="C300" s="95"/>
      <c r="D300" s="95"/>
    </row>
    <row r="301" spans="1:15" x14ac:dyDescent="0.15">
      <c r="C301" s="95"/>
      <c r="D301" s="95"/>
    </row>
  </sheetData>
  <mergeCells count="133">
    <mergeCell ref="A1:L1"/>
    <mergeCell ref="A2:L2"/>
    <mergeCell ref="A3:L3"/>
    <mergeCell ref="A4:L4"/>
    <mergeCell ref="H7:H14"/>
    <mergeCell ref="I7:I14"/>
    <mergeCell ref="K7:K14"/>
    <mergeCell ref="L7:L14"/>
    <mergeCell ref="I33:I40"/>
    <mergeCell ref="K33:K40"/>
    <mergeCell ref="L33:L40"/>
    <mergeCell ref="H43:H50"/>
    <mergeCell ref="I43:I50"/>
    <mergeCell ref="K43:K50"/>
    <mergeCell ref="L43:L50"/>
    <mergeCell ref="H16:H23"/>
    <mergeCell ref="I16:I23"/>
    <mergeCell ref="L16:L23"/>
    <mergeCell ref="H25:H32"/>
    <mergeCell ref="I25:I32"/>
    <mergeCell ref="K25:K32"/>
    <mergeCell ref="L25:L32"/>
    <mergeCell ref="H70:H77"/>
    <mergeCell ref="I70:I77"/>
    <mergeCell ref="K70:K77"/>
    <mergeCell ref="L70:L77"/>
    <mergeCell ref="H79:H86"/>
    <mergeCell ref="I79:I86"/>
    <mergeCell ref="K79:K86"/>
    <mergeCell ref="L79:L86"/>
    <mergeCell ref="H52:H59"/>
    <mergeCell ref="I52:I59"/>
    <mergeCell ref="K52:K59"/>
    <mergeCell ref="L52:L59"/>
    <mergeCell ref="H61:H68"/>
    <mergeCell ref="I61:I68"/>
    <mergeCell ref="K61:K68"/>
    <mergeCell ref="L61:L68"/>
    <mergeCell ref="H106:H113"/>
    <mergeCell ref="I106:I113"/>
    <mergeCell ref="K106:K113"/>
    <mergeCell ref="L106:L113"/>
    <mergeCell ref="H115:H122"/>
    <mergeCell ref="I115:I122"/>
    <mergeCell ref="K115:K122"/>
    <mergeCell ref="L115:L122"/>
    <mergeCell ref="H88:H95"/>
    <mergeCell ref="I88:I95"/>
    <mergeCell ref="K88:K95"/>
    <mergeCell ref="L88:L95"/>
    <mergeCell ref="H97:H104"/>
    <mergeCell ref="I97:I104"/>
    <mergeCell ref="K97:K104"/>
    <mergeCell ref="L97:L104"/>
    <mergeCell ref="H142:H149"/>
    <mergeCell ref="I142:I149"/>
    <mergeCell ref="K142:K149"/>
    <mergeCell ref="L142:L149"/>
    <mergeCell ref="H160:H167"/>
    <mergeCell ref="I160:I167"/>
    <mergeCell ref="K160:K167"/>
    <mergeCell ref="L160:L167"/>
    <mergeCell ref="H124:H131"/>
    <mergeCell ref="I124:I131"/>
    <mergeCell ref="K124:K131"/>
    <mergeCell ref="L124:L131"/>
    <mergeCell ref="H133:H140"/>
    <mergeCell ref="I133:I140"/>
    <mergeCell ref="K133:K140"/>
    <mergeCell ref="L133:L140"/>
    <mergeCell ref="H187:H194"/>
    <mergeCell ref="I187:I194"/>
    <mergeCell ref="K187:K194"/>
    <mergeCell ref="L187:L194"/>
    <mergeCell ref="H196:H203"/>
    <mergeCell ref="I196:I203"/>
    <mergeCell ref="K196:K203"/>
    <mergeCell ref="L196:L203"/>
    <mergeCell ref="H169:H176"/>
    <mergeCell ref="I169:I176"/>
    <mergeCell ref="K169:K176"/>
    <mergeCell ref="L169:L176"/>
    <mergeCell ref="H178:H185"/>
    <mergeCell ref="I178:I185"/>
    <mergeCell ref="L178:L185"/>
    <mergeCell ref="H232:H239"/>
    <mergeCell ref="I232:I239"/>
    <mergeCell ref="K232:K239"/>
    <mergeCell ref="L232:L239"/>
    <mergeCell ref="I241:I248"/>
    <mergeCell ref="K241:K248"/>
    <mergeCell ref="L241:L248"/>
    <mergeCell ref="H205:H212"/>
    <mergeCell ref="I205:I212"/>
    <mergeCell ref="K205:K212"/>
    <mergeCell ref="L205:L212"/>
    <mergeCell ref="H214:H221"/>
    <mergeCell ref="I214:I221"/>
    <mergeCell ref="K214:K221"/>
    <mergeCell ref="L214:L221"/>
    <mergeCell ref="E295:G295"/>
    <mergeCell ref="E296:G296"/>
    <mergeCell ref="I150:I158"/>
    <mergeCell ref="I223:I230"/>
    <mergeCell ref="L223:L230"/>
    <mergeCell ref="E189:F189"/>
    <mergeCell ref="E190:F190"/>
    <mergeCell ref="E191:F191"/>
    <mergeCell ref="E192:F192"/>
    <mergeCell ref="I268:I275"/>
    <mergeCell ref="K268:K275"/>
    <mergeCell ref="L268:L275"/>
    <mergeCell ref="H277:H284"/>
    <mergeCell ref="I277:I284"/>
    <mergeCell ref="K277:K284"/>
    <mergeCell ref="L277:L284"/>
    <mergeCell ref="H250:H257"/>
    <mergeCell ref="I250:I257"/>
    <mergeCell ref="K250:K257"/>
    <mergeCell ref="L250:L257"/>
    <mergeCell ref="H259:H266"/>
    <mergeCell ref="I259:I266"/>
    <mergeCell ref="K259:K266"/>
    <mergeCell ref="L259:L266"/>
    <mergeCell ref="E193:F193"/>
    <mergeCell ref="E194:F194"/>
    <mergeCell ref="E36:F36"/>
    <mergeCell ref="E37:F37"/>
    <mergeCell ref="E40:F40"/>
    <mergeCell ref="E41:F41"/>
    <mergeCell ref="E187:F187"/>
    <mergeCell ref="E188:F188"/>
    <mergeCell ref="E294:G294"/>
  </mergeCells>
  <conditionalFormatting sqref="G7:G14">
    <cfRule type="top10" dxfId="38" priority="24" percent="1" rank="1"/>
  </conditionalFormatting>
  <conditionalFormatting sqref="G16:G23">
    <cfRule type="top10" dxfId="37" priority="22" percent="1" rank="1"/>
  </conditionalFormatting>
  <conditionalFormatting sqref="G25:G41">
    <cfRule type="top10" dxfId="36" priority="36" percent="1" rank="1"/>
  </conditionalFormatting>
  <conditionalFormatting sqref="G43:G50">
    <cfRule type="top10" dxfId="35" priority="21" percent="1" rank="1"/>
  </conditionalFormatting>
  <conditionalFormatting sqref="G52:G59">
    <cfRule type="top10" dxfId="34" priority="20" percent="1" rank="1"/>
  </conditionalFormatting>
  <conditionalFormatting sqref="G61:G68">
    <cfRule type="top10" dxfId="33" priority="19" percent="1" rank="1"/>
  </conditionalFormatting>
  <conditionalFormatting sqref="G70:G77">
    <cfRule type="top10" dxfId="32" priority="18" percent="1" rank="1"/>
  </conditionalFormatting>
  <conditionalFormatting sqref="G79:G86">
    <cfRule type="top10" dxfId="31" priority="17" percent="1" rank="1"/>
  </conditionalFormatting>
  <conditionalFormatting sqref="G88:G95">
    <cfRule type="top10" dxfId="30" priority="16" percent="1" rank="1"/>
  </conditionalFormatting>
  <conditionalFormatting sqref="G97:G104">
    <cfRule type="top10" dxfId="29" priority="35" percent="1" rank="1"/>
  </conditionalFormatting>
  <conditionalFormatting sqref="G106:G113">
    <cfRule type="top10" dxfId="28" priority="15" percent="1" rank="1"/>
  </conditionalFormatting>
  <conditionalFormatting sqref="G115:G122">
    <cfRule type="top10" dxfId="27" priority="14" percent="1" rank="1"/>
  </conditionalFormatting>
  <conditionalFormatting sqref="G124:G131">
    <cfRule type="top10" dxfId="26" priority="13" percent="1" rank="1"/>
  </conditionalFormatting>
  <conditionalFormatting sqref="G133:G140">
    <cfRule type="top10" dxfId="25" priority="12" percent="1" rank="1"/>
  </conditionalFormatting>
  <conditionalFormatting sqref="G142:G149">
    <cfRule type="top10" dxfId="24" priority="11" percent="1" rank="1"/>
  </conditionalFormatting>
  <conditionalFormatting sqref="G159">
    <cfRule type="top10" dxfId="23" priority="32" percent="1" rank="1"/>
    <cfRule type="top10" dxfId="22" priority="31" percent="1" rank="1"/>
  </conditionalFormatting>
  <conditionalFormatting sqref="G160:G167">
    <cfRule type="top10" dxfId="21" priority="10" percent="1" rank="1"/>
  </conditionalFormatting>
  <conditionalFormatting sqref="G169:G176">
    <cfRule type="top10" dxfId="20" priority="9" percent="1" rank="1"/>
  </conditionalFormatting>
  <conditionalFormatting sqref="G177">
    <cfRule type="top10" dxfId="19" priority="39" percent="1" rank="1"/>
    <cfRule type="top10" dxfId="18" priority="27" percent="1" rank="1"/>
    <cfRule type="top10" dxfId="17" priority="28" percent="1" rank="1"/>
    <cfRule type="top10" dxfId="16" priority="29" percent="1" rank="1"/>
    <cfRule type="top10" dxfId="15" priority="30" percent="1" rank="1"/>
  </conditionalFormatting>
  <conditionalFormatting sqref="G178:G185">
    <cfRule type="top10" dxfId="14" priority="8" percent="1" rank="1"/>
  </conditionalFormatting>
  <conditionalFormatting sqref="G187:G194">
    <cfRule type="top10" dxfId="13" priority="7" percent="1" rank="1"/>
  </conditionalFormatting>
  <conditionalFormatting sqref="G195">
    <cfRule type="top10" dxfId="12" priority="25" percent="1" rank="1"/>
    <cfRule type="top10" dxfId="11" priority="26" percent="1" rank="1"/>
  </conditionalFormatting>
  <conditionalFormatting sqref="G196:G203">
    <cfRule type="top10" dxfId="10" priority="6" percent="1" rank="1"/>
  </conditionalFormatting>
  <conditionalFormatting sqref="G204">
    <cfRule type="top10" dxfId="9" priority="34" percent="1" rank="1"/>
  </conditionalFormatting>
  <conditionalFormatting sqref="G205:G212">
    <cfRule type="top10" dxfId="8" priority="5" percent="1" rank="1"/>
  </conditionalFormatting>
  <conditionalFormatting sqref="G214:G230">
    <cfRule type="top10" dxfId="7" priority="4" percent="1" rank="1"/>
  </conditionalFormatting>
  <conditionalFormatting sqref="G232:G239">
    <cfRule type="top10" dxfId="6" priority="3" percent="1" rank="1"/>
  </conditionalFormatting>
  <conditionalFormatting sqref="G240:G248">
    <cfRule type="top10" dxfId="5" priority="38" percent="1" rank="1"/>
  </conditionalFormatting>
  <conditionalFormatting sqref="G249 G258">
    <cfRule type="top10" dxfId="4" priority="23" percent="1" rank="1"/>
  </conditionalFormatting>
  <conditionalFormatting sqref="G250:G257">
    <cfRule type="top10" dxfId="3" priority="2" percent="1" rank="1"/>
  </conditionalFormatting>
  <conditionalFormatting sqref="G259:G275">
    <cfRule type="top10" dxfId="2" priority="37" percent="1" rank="1"/>
  </conditionalFormatting>
  <conditionalFormatting sqref="G277:G284">
    <cfRule type="top10" dxfId="1" priority="1" percent="1" rank="1"/>
  </conditionalFormatting>
  <conditionalFormatting sqref="G285:G287">
    <cfRule type="top10" dxfId="0" priority="33" percent="1" rank="1"/>
  </conditionalFormatting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командный</vt:lpstr>
      <vt:lpstr>лично-командный</vt:lpstr>
      <vt:lpstr>личники по местам</vt:lpstr>
      <vt:lpstr>строй 1 судья</vt:lpstr>
      <vt:lpstr>строй 2 судья</vt:lpstr>
      <vt:lpstr>с поподаниями</vt:lpstr>
      <vt:lpstr>командный!Заголовки_для_печати</vt:lpstr>
      <vt:lpstr>личники по местам!Заголовки_для_печати</vt:lpstr>
      <vt:lpstr>лично-командный!Заголовки_для_печати</vt:lpstr>
      <vt:lpstr>строй 1 судья!Заголовки_для_печати</vt:lpstr>
      <vt:lpstr>строй 2 судья!Заголовки_для_печати</vt:lpstr>
      <vt:lpstr>командный!Область_печати</vt:lpstr>
      <vt:lpstr>личники по местам!Область_печати</vt:lpstr>
      <vt:lpstr>лично-командный!Область_печати</vt:lpstr>
      <vt:lpstr>строй 1 судья!Область_печати</vt:lpstr>
      <vt:lpstr>строй 2 судья!Область_печати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2024-05-18T11:08:51Z</cp:lastPrinted>
  <dcterms:created xsi:type="dcterms:W3CDTF">1996-10-08T23:32:33Z</dcterms:created>
  <dcterms:modified xsi:type="dcterms:W3CDTF">2024-05-18T11:11:40Z</dcterms:modified>
</cp:coreProperties>
</file>